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<sst xmlns="http://schemas.openxmlformats.org/spreadsheetml/2006/main" count="177" uniqueCount="152">
  <si>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</si>
  <si>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</si>
  <si>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</si>
  <si>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</si>
  <si>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</si>
  <si>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</si>
  <si>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</si>
  <si>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</si>
  <si>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</si>
  <si>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</si>
  <si>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</si>
  <si>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</si>
  <si>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</si>
  <si>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</si>
  <si>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</si>
  <si>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</si>
  <si>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</si>
  <si>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</si>
  <si>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</si>
  <si>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</si>
  <si>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</si>
  <si>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</si>
  <si>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</si>
  <si>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</si>
  <si>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</si>
  <si>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</si>
  <si>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</si>
  <si>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</si>
  <si>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</si>
  <si>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</si>
  <si>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</si>
  <si>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</si>
  <si>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</si>
  <si>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</si>
  <si>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</si>
  <si>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</si>
  <si>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</si>
  <si>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</si>
  <si>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</si>
  <si>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</si>
  <si>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</si>
  <si>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</si>
  <si>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</si>
  <si>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</si>
  <si>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</si>
  <si>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</si>
  <si>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</si>
  <si>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</si>
  <si>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</si>
  <si>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</si>
  <si>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</si>
  <si>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</si>
  <si>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</si>
  <si>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</si>
  <si>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</si>
  <si>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</si>
  <si>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</si>
  <si>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</si>
  <si>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</si>
  <si>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</si>
  <si>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</si>
  <si>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</si>
  <si>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</si>
  <si>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</si>
  <si>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</si>
  <si>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</si>
  <si>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</si>
  <si>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</si>
  <si>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</si>
  <si>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</si>
  <si>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</si>
  <si>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</si>
  <si>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</si>
  <si>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</si>
  <si>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</si>
  <si>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</si>
  <si>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</si>
  <si>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</si>
  <si>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</si>
  <si>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</si>
  <si>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</si>
  <si>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</si>
  <si>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</si>
  <si>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</si>
  <si>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</si>
  <si>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</si>
  <si>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</si>
  <si>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</si>
  <si>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</si>
  <si>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</si>
  <si>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</si>
  <si>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</si>
  <si>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</si>
  <si>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</si>
  <si>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</si>
  <si>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</si>
  <si>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</si>
  <si>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</si>
  <si>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</si>
  <si>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</si>
  <si>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</si>
  <si>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</si>
  <si>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</si>
  <si>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</si>
  <si>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</si>
  <si>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</si>
  <si>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</si>
  <si>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</si>
  <si>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</si>
  <si>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</si>
  <si>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</si>
  <si>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</si>
  <si>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</si>
  <si>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</si>
  <si>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</si>
  <si>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</si>
  <si>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</si>
  <si>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</si>
  <si>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</si>
  <si>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</si>
  <si>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</si>
  <si>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</si>
  <si>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</si>
  <si>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</si>
  <si>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</si>
  <si>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</si>
  <si>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</si>
  <si>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</si>
  <si>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</si>
  <si>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</si>
  <si>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</si>
  <si>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</si>
  <si>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</si>
  <si>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</si>
  <si>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</si>
  <si>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</si>
  <si>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</si>
  <si>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</si>
  <si>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</si>
  <si>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</si>
  <si>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</si>
  <si>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</si>
  <si>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</si>
  <si>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С.Г. Колесник</t>
  </si>
  <si>
    <t>О.В. Полівода</t>
  </si>
  <si>
    <t>(061)236-73-95</t>
  </si>
  <si>
    <t>inbox@ln.zp.court.gov.ua</t>
  </si>
  <si>
    <t>6 січня 2016 року</t>
  </si>
  <si>
    <t>2015 рік</t>
  </si>
  <si>
    <t>Ленінський районний суд м. Запоріжжя</t>
  </si>
  <si>
    <t>69006. Запорізька область</t>
  </si>
  <si>
    <t>м. Запоріжжя. вул. 40 років Радянської України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</si>
</sst>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5501</v>
      </c>
      <c r="D6" s="73">
        <f aca="true" t="shared" si="0" ref="D6:L6">SUM(D7,D10,D13,D14,D15,D18,D21,D22)</f>
        <v>3117273.1099999757</v>
      </c>
      <c r="E6" s="73">
        <f t="shared" si="0"/>
        <v>4584</v>
      </c>
      <c r="F6" s="73">
        <f t="shared" si="0"/>
        <v>2690886.7699999865</v>
      </c>
      <c r="G6" s="73">
        <f t="shared" si="0"/>
        <v>117</v>
      </c>
      <c r="H6" s="73">
        <f t="shared" si="0"/>
        <v>74984.46</v>
      </c>
      <c r="I6" s="73">
        <f t="shared" si="0"/>
        <v>241</v>
      </c>
      <c r="J6" s="73">
        <f t="shared" si="0"/>
        <v>97982.30999999998</v>
      </c>
      <c r="K6" s="73">
        <f t="shared" si="0"/>
        <v>930</v>
      </c>
      <c r="L6" s="73">
        <f t="shared" si="0"/>
        <v>579026.569999998</v>
      </c>
    </row>
    <row r="7" spans="1:12" ht="16.5" customHeight="1">
      <c r="A7" s="126">
        <v>2</v>
      </c>
      <c r="B7" s="129" t="s">
        <v>114</v>
      </c>
      <c r="C7" s="74">
        <v>2377</v>
      </c>
      <c r="D7" s="74">
        <v>2350744.21999998</v>
      </c>
      <c r="E7" s="74">
        <v>1673</v>
      </c>
      <c r="F7" s="74">
        <v>1970184.68999999</v>
      </c>
      <c r="G7" s="74">
        <v>64</v>
      </c>
      <c r="H7" s="74">
        <v>62844.34</v>
      </c>
      <c r="I7" s="74">
        <v>189</v>
      </c>
      <c r="J7" s="74">
        <v>85841.15</v>
      </c>
      <c r="K7" s="74">
        <v>706</v>
      </c>
      <c r="L7" s="74">
        <v>519931.659999998</v>
      </c>
    </row>
    <row r="8" spans="1:12" ht="16.5" customHeight="1">
      <c r="A8" s="126">
        <v>3</v>
      </c>
      <c r="B8" s="130" t="s">
        <v>115</v>
      </c>
      <c r="C8" s="74">
        <v>497</v>
      </c>
      <c r="D8" s="74">
        <v>1066195.17</v>
      </c>
      <c r="E8" s="74">
        <v>492</v>
      </c>
      <c r="F8" s="74">
        <v>1030117.27</v>
      </c>
      <c r="G8" s="74">
        <v>7</v>
      </c>
      <c r="H8" s="74">
        <v>6270.13</v>
      </c>
      <c r="I8" s="74">
        <v>2</v>
      </c>
      <c r="J8" s="74">
        <v>1358.05</v>
      </c>
      <c r="K8" s="74">
        <v>1</v>
      </c>
      <c r="L8" s="74">
        <v>1218</v>
      </c>
    </row>
    <row r="9" spans="1:12" ht="16.5" customHeight="1">
      <c r="A9" s="126">
        <v>4</v>
      </c>
      <c r="B9" s="130" t="s">
        <v>116</v>
      </c>
      <c r="C9" s="74">
        <v>224</v>
      </c>
      <c r="D9" s="74">
        <v>204663.77</v>
      </c>
      <c r="E9" s="74">
        <v>105</v>
      </c>
      <c r="F9" s="74">
        <v>139313.51</v>
      </c>
      <c r="G9" s="74">
        <v>7</v>
      </c>
      <c r="H9" s="74">
        <v>11131.14</v>
      </c>
      <c r="I9" s="74">
        <v>14</v>
      </c>
      <c r="J9" s="74">
        <v>9987.6</v>
      </c>
      <c r="K9" s="74">
        <v>116</v>
      </c>
      <c r="L9" s="74">
        <v>59415.3599999999</v>
      </c>
    </row>
    <row r="10" spans="1:12" ht="19.5" customHeight="1">
      <c r="A10" s="126">
        <v>5</v>
      </c>
      <c r="B10" s="129" t="s">
        <v>117</v>
      </c>
      <c r="C10" s="74">
        <v>590</v>
      </c>
      <c r="D10" s="74">
        <v>217291.200000002</v>
      </c>
      <c r="E10" s="74">
        <v>499</v>
      </c>
      <c r="F10" s="74">
        <v>184754.130000001</v>
      </c>
      <c r="G10" s="74">
        <v>19</v>
      </c>
      <c r="H10" s="74">
        <v>5006.6</v>
      </c>
      <c r="I10" s="74">
        <v>12</v>
      </c>
      <c r="J10" s="74">
        <v>5189.45</v>
      </c>
      <c r="K10" s="74">
        <v>98</v>
      </c>
      <c r="L10" s="74">
        <v>36796.4</v>
      </c>
    </row>
    <row r="11" spans="1:12" ht="19.5" customHeight="1">
      <c r="A11" s="126">
        <v>6</v>
      </c>
      <c r="B11" s="130" t="s">
        <v>118</v>
      </c>
      <c r="C11" s="74">
        <v>20</v>
      </c>
      <c r="D11" s="74">
        <v>24360</v>
      </c>
      <c r="E11" s="74">
        <v>19</v>
      </c>
      <c r="F11" s="74">
        <v>23020.2</v>
      </c>
      <c r="G11" s="74"/>
      <c r="H11" s="74"/>
      <c r="I11" s="74"/>
      <c r="J11" s="74"/>
      <c r="K11" s="74">
        <v>1</v>
      </c>
      <c r="L11" s="74">
        <v>1218</v>
      </c>
    </row>
    <row r="12" spans="1:12" ht="19.5" customHeight="1">
      <c r="A12" s="126">
        <v>7</v>
      </c>
      <c r="B12" s="130" t="s">
        <v>119</v>
      </c>
      <c r="C12" s="74">
        <v>210</v>
      </c>
      <c r="D12" s="74">
        <v>104260.8</v>
      </c>
      <c r="E12" s="74">
        <v>162</v>
      </c>
      <c r="F12" s="74">
        <v>82319.6299999998</v>
      </c>
      <c r="G12" s="74">
        <v>4</v>
      </c>
      <c r="H12" s="74">
        <v>1474.4</v>
      </c>
      <c r="I12" s="74">
        <v>7</v>
      </c>
      <c r="J12" s="74">
        <v>3971.45</v>
      </c>
      <c r="K12" s="74">
        <v>51</v>
      </c>
      <c r="L12" s="74">
        <v>24372.8</v>
      </c>
    </row>
    <row r="13" spans="1:12" ht="15" customHeight="1">
      <c r="A13" s="126">
        <v>8</v>
      </c>
      <c r="B13" s="129" t="s">
        <v>42</v>
      </c>
      <c r="C13" s="74">
        <v>400</v>
      </c>
      <c r="D13" s="74">
        <v>125941.199999999</v>
      </c>
      <c r="E13" s="74">
        <v>396</v>
      </c>
      <c r="F13" s="74">
        <v>123380.68</v>
      </c>
      <c r="G13" s="74">
        <v>15</v>
      </c>
      <c r="H13" s="74">
        <v>3659.12</v>
      </c>
      <c r="I13" s="74">
        <v>2</v>
      </c>
      <c r="J13" s="74">
        <v>487.2</v>
      </c>
      <c r="K13" s="74">
        <v>4</v>
      </c>
      <c r="L13" s="74">
        <v>1218</v>
      </c>
    </row>
    <row r="14" spans="1:12" ht="15.75" customHeight="1">
      <c r="A14" s="126">
        <v>9</v>
      </c>
      <c r="B14" s="129" t="s">
        <v>43</v>
      </c>
      <c r="C14" s="74">
        <v>2</v>
      </c>
      <c r="D14" s="74">
        <v>4141.2</v>
      </c>
      <c r="E14" s="74">
        <v>2</v>
      </c>
      <c r="F14" s="74">
        <v>4141.2</v>
      </c>
      <c r="G14" s="74"/>
      <c r="H14" s="74"/>
      <c r="I14" s="74"/>
      <c r="J14" s="74"/>
      <c r="K14" s="74"/>
      <c r="L14" s="74"/>
    </row>
    <row r="15" spans="1:12" ht="106.5" customHeight="1">
      <c r="A15" s="126">
        <v>10</v>
      </c>
      <c r="B15" s="129" t="s">
        <v>120</v>
      </c>
      <c r="C15" s="74">
        <v>2122</v>
      </c>
      <c r="D15" s="74">
        <v>415774.939999994</v>
      </c>
      <c r="E15" s="74">
        <v>2004</v>
      </c>
      <c r="F15" s="74">
        <v>405233.469999995</v>
      </c>
      <c r="G15" s="74">
        <v>18</v>
      </c>
      <c r="H15" s="74">
        <v>3352.6</v>
      </c>
      <c r="I15" s="74">
        <v>38</v>
      </c>
      <c r="J15" s="74">
        <v>6464.51</v>
      </c>
      <c r="K15" s="74">
        <v>122</v>
      </c>
      <c r="L15" s="74">
        <v>21080.51</v>
      </c>
    </row>
    <row r="16" spans="1:12" ht="21" customHeight="1">
      <c r="A16" s="126">
        <v>11</v>
      </c>
      <c r="B16" s="130" t="s">
        <v>118</v>
      </c>
      <c r="C16" s="74">
        <v>290</v>
      </c>
      <c r="D16" s="74">
        <v>177219</v>
      </c>
      <c r="E16" s="74">
        <v>283</v>
      </c>
      <c r="F16" s="74">
        <v>182830</v>
      </c>
      <c r="G16" s="74"/>
      <c r="H16" s="74"/>
      <c r="I16" s="74"/>
      <c r="J16" s="74"/>
      <c r="K16" s="74">
        <v>7</v>
      </c>
      <c r="L16" s="74">
        <v>4263</v>
      </c>
    </row>
    <row r="17" spans="1:12" ht="21" customHeight="1">
      <c r="A17" s="126">
        <v>12</v>
      </c>
      <c r="B17" s="130" t="s">
        <v>119</v>
      </c>
      <c r="C17" s="74">
        <v>110</v>
      </c>
      <c r="D17" s="74">
        <v>28014</v>
      </c>
      <c r="E17" s="74">
        <v>86</v>
      </c>
      <c r="F17" s="74">
        <v>21953.2</v>
      </c>
      <c r="G17" s="74">
        <v>5</v>
      </c>
      <c r="H17" s="74">
        <v>1525.6</v>
      </c>
      <c r="I17" s="74">
        <v>16</v>
      </c>
      <c r="J17" s="74">
        <v>3775.8</v>
      </c>
      <c r="K17" s="74">
        <v>24</v>
      </c>
      <c r="L17" s="74">
        <v>5846.4</v>
      </c>
    </row>
    <row r="18" spans="1:12" ht="33.75" customHeight="1">
      <c r="A18" s="126">
        <v>13</v>
      </c>
      <c r="B18" s="129" t="s">
        <v>122</v>
      </c>
      <c r="C18" s="74">
        <f>SUM(C19:C20)</f>
        <v>2</v>
      </c>
      <c r="D18" s="74">
        <f aca="true" t="shared" si="1" ref="D18:L18">SUM(D19:D20)</f>
        <v>1705.2</v>
      </c>
      <c r="E18" s="74">
        <f t="shared" si="1"/>
        <v>2</v>
      </c>
      <c r="F18" s="74">
        <f t="shared" si="1"/>
        <v>1705.2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v>1</v>
      </c>
      <c r="D19" s="74">
        <v>487.2</v>
      </c>
      <c r="E19" s="74">
        <v>1</v>
      </c>
      <c r="F19" s="74">
        <v>487.2</v>
      </c>
      <c r="G19" s="74"/>
      <c r="H19" s="74"/>
      <c r="I19" s="74"/>
      <c r="J19" s="74"/>
      <c r="K19" s="74"/>
      <c r="L19" s="74"/>
    </row>
    <row r="20" spans="1:12" ht="23.25" customHeight="1">
      <c r="A20" s="126">
        <v>15</v>
      </c>
      <c r="B20" s="129" t="s">
        <v>2</v>
      </c>
      <c r="C20" s="74">
        <v>1</v>
      </c>
      <c r="D20" s="74">
        <v>1218</v>
      </c>
      <c r="E20" s="74">
        <v>1</v>
      </c>
      <c r="F20" s="74">
        <v>1218</v>
      </c>
      <c r="G20" s="74"/>
      <c r="H20" s="74"/>
      <c r="I20" s="74"/>
      <c r="J20" s="74"/>
      <c r="K20" s="74"/>
      <c r="L20" s="74"/>
    </row>
    <row r="21" spans="1:12" ht="46.5" customHeight="1">
      <c r="A21" s="126">
        <v>16</v>
      </c>
      <c r="B21" s="129" t="s">
        <v>121</v>
      </c>
      <c r="C21" s="74">
        <v>7</v>
      </c>
      <c r="D21" s="74">
        <v>1187.95</v>
      </c>
      <c r="E21" s="74">
        <v>7</v>
      </c>
      <c r="F21" s="74">
        <v>1365.6</v>
      </c>
      <c r="G21" s="74"/>
      <c r="H21" s="74"/>
      <c r="I21" s="74"/>
      <c r="J21" s="74"/>
      <c r="K21" s="74"/>
      <c r="L21" s="74"/>
    </row>
    <row r="22" spans="1:12" ht="31.5" customHeight="1">
      <c r="A22" s="126">
        <v>17</v>
      </c>
      <c r="B22" s="129" t="s">
        <v>123</v>
      </c>
      <c r="C22" s="74">
        <v>1</v>
      </c>
      <c r="D22" s="74">
        <v>487.2</v>
      </c>
      <c r="E22" s="74">
        <v>1</v>
      </c>
      <c r="F22" s="74">
        <v>121.8</v>
      </c>
      <c r="G22" s="74">
        <v>1</v>
      </c>
      <c r="H22" s="74">
        <v>121.8</v>
      </c>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v>1</v>
      </c>
      <c r="D24" s="74">
        <v>487.2</v>
      </c>
      <c r="E24" s="74">
        <v>1</v>
      </c>
      <c r="F24" s="74">
        <v>121.8</v>
      </c>
      <c r="G24" s="74">
        <v>1</v>
      </c>
      <c r="H24" s="74">
        <v>121.8</v>
      </c>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185</v>
      </c>
      <c r="D34" s="73">
        <f aca="true" t="shared" si="3" ref="D34:L34">SUM(D35,D42,D43,D44)</f>
        <v>51740.6399999999</v>
      </c>
      <c r="E34" s="73">
        <f t="shared" si="3"/>
        <v>163</v>
      </c>
      <c r="F34" s="73">
        <f t="shared" si="3"/>
        <v>48095.7199999999</v>
      </c>
      <c r="G34" s="73">
        <f t="shared" si="3"/>
        <v>2</v>
      </c>
      <c r="H34" s="73">
        <f t="shared" si="3"/>
        <v>146.16</v>
      </c>
      <c r="I34" s="73">
        <f t="shared" si="3"/>
        <v>1</v>
      </c>
      <c r="J34" s="73">
        <f t="shared" si="3"/>
        <v>414.12</v>
      </c>
      <c r="K34" s="73">
        <f t="shared" si="3"/>
        <v>22</v>
      </c>
      <c r="L34" s="73">
        <f t="shared" si="3"/>
        <v>4506.6</v>
      </c>
    </row>
    <row r="35" spans="1:12" ht="24" customHeight="1">
      <c r="A35" s="126">
        <v>30</v>
      </c>
      <c r="B35" s="129" t="s">
        <v>131</v>
      </c>
      <c r="C35" s="74">
        <f>SUM(C36,C39)</f>
        <v>182</v>
      </c>
      <c r="D35" s="74">
        <f aca="true" t="shared" si="4" ref="D35:L35">SUM(D36,D39)</f>
        <v>50644.4399999999</v>
      </c>
      <c r="E35" s="74">
        <f t="shared" si="4"/>
        <v>160</v>
      </c>
      <c r="F35" s="74">
        <f t="shared" si="4"/>
        <v>46999.5199999999</v>
      </c>
      <c r="G35" s="74">
        <f t="shared" si="4"/>
        <v>2</v>
      </c>
      <c r="H35" s="74">
        <f t="shared" si="4"/>
        <v>146.16</v>
      </c>
      <c r="I35" s="74">
        <f t="shared" si="4"/>
        <v>1</v>
      </c>
      <c r="J35" s="74">
        <f t="shared" si="4"/>
        <v>414.12</v>
      </c>
      <c r="K35" s="74">
        <f t="shared" si="4"/>
        <v>22</v>
      </c>
      <c r="L35" s="74">
        <f t="shared" si="4"/>
        <v>4506.6</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182</v>
      </c>
      <c r="D39" s="74">
        <v>50644.4399999999</v>
      </c>
      <c r="E39" s="74">
        <v>160</v>
      </c>
      <c r="F39" s="74">
        <v>46999.5199999999</v>
      </c>
      <c r="G39" s="74">
        <v>2</v>
      </c>
      <c r="H39" s="74">
        <v>146.16</v>
      </c>
      <c r="I39" s="74">
        <v>1</v>
      </c>
      <c r="J39" s="74">
        <v>414.12</v>
      </c>
      <c r="K39" s="74">
        <v>22</v>
      </c>
      <c r="L39" s="74">
        <v>4506.6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89</v>
      </c>
      <c r="D41" s="74">
        <v>43848</v>
      </c>
      <c r="E41" s="74">
        <v>82</v>
      </c>
      <c r="F41" s="74">
        <v>39251.56</v>
      </c>
      <c r="G41" s="74"/>
      <c r="H41" s="74"/>
      <c r="I41" s="74">
        <v>1</v>
      </c>
      <c r="J41" s="74">
        <v>414.12</v>
      </c>
      <c r="K41" s="74">
        <v>7</v>
      </c>
      <c r="L41" s="74">
        <v>3410.4</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3</v>
      </c>
      <c r="D44" s="74">
        <v>1096.2</v>
      </c>
      <c r="E44" s="74">
        <v>3</v>
      </c>
      <c r="F44" s="74">
        <v>1096.2</v>
      </c>
      <c r="G44" s="74"/>
      <c r="H44" s="74"/>
      <c r="I44" s="74"/>
      <c r="J44" s="74"/>
      <c r="K44" s="74"/>
      <c r="L44" s="74"/>
    </row>
    <row r="45" spans="1:12" ht="21.75" customHeight="1">
      <c r="A45" s="126">
        <v>40</v>
      </c>
      <c r="B45" s="128" t="s">
        <v>138</v>
      </c>
      <c r="C45" s="73">
        <f>SUM(C46:C51)</f>
        <v>140</v>
      </c>
      <c r="D45" s="73">
        <f aca="true" t="shared" si="5" ref="D45:L45">SUM(D46:D51)</f>
        <v>1635.02</v>
      </c>
      <c r="E45" s="73">
        <f t="shared" si="5"/>
        <v>141</v>
      </c>
      <c r="F45" s="73">
        <f t="shared" si="5"/>
        <v>1596.62</v>
      </c>
      <c r="G45" s="73">
        <f t="shared" si="5"/>
        <v>2</v>
      </c>
      <c r="H45" s="73">
        <f t="shared" si="5"/>
        <v>6</v>
      </c>
      <c r="I45" s="73">
        <f t="shared" si="5"/>
        <v>0</v>
      </c>
      <c r="J45" s="73">
        <f t="shared" si="5"/>
        <v>0</v>
      </c>
      <c r="K45" s="73">
        <f t="shared" si="5"/>
        <v>4</v>
      </c>
      <c r="L45" s="73">
        <f t="shared" si="5"/>
        <v>15</v>
      </c>
    </row>
    <row r="46" spans="1:12" ht="18.75" customHeight="1">
      <c r="A46" s="126">
        <v>41</v>
      </c>
      <c r="B46" s="129" t="s">
        <v>20</v>
      </c>
      <c r="C46" s="74">
        <v>91</v>
      </c>
      <c r="D46" s="74">
        <v>745.22</v>
      </c>
      <c r="E46" s="74">
        <v>96</v>
      </c>
      <c r="F46" s="74">
        <v>744.56</v>
      </c>
      <c r="G46" s="74"/>
      <c r="H46" s="74"/>
      <c r="I46" s="74"/>
      <c r="J46" s="74"/>
      <c r="K46" s="74"/>
      <c r="L46" s="74"/>
    </row>
    <row r="47" spans="1:12" ht="21" customHeight="1">
      <c r="A47" s="126">
        <v>42</v>
      </c>
      <c r="B47" s="129" t="s">
        <v>21</v>
      </c>
      <c r="C47" s="74">
        <v>42</v>
      </c>
      <c r="D47" s="74">
        <v>741.72</v>
      </c>
      <c r="E47" s="74">
        <v>38</v>
      </c>
      <c r="F47" s="74">
        <v>703.98</v>
      </c>
      <c r="G47" s="74">
        <v>2</v>
      </c>
      <c r="H47" s="74">
        <v>6</v>
      </c>
      <c r="I47" s="74"/>
      <c r="J47" s="74"/>
      <c r="K47" s="74">
        <v>4</v>
      </c>
      <c r="L47" s="74">
        <v>15</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7</v>
      </c>
      <c r="D49" s="74">
        <v>148.08</v>
      </c>
      <c r="E49" s="74">
        <v>7</v>
      </c>
      <c r="F49" s="74">
        <v>148.08</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1201</v>
      </c>
      <c r="D52" s="73">
        <v>128584.260000002</v>
      </c>
      <c r="E52" s="73">
        <v>644</v>
      </c>
      <c r="F52" s="73">
        <v>60559.5199999999</v>
      </c>
      <c r="G52" s="73"/>
      <c r="H52" s="73"/>
      <c r="I52" s="73">
        <v>1201</v>
      </c>
      <c r="J52" s="73">
        <v>128584.260000002</v>
      </c>
      <c r="K52" s="74"/>
      <c r="L52" s="73"/>
    </row>
    <row r="53" spans="1:12" ht="15">
      <c r="A53" s="126">
        <v>48</v>
      </c>
      <c r="B53" s="127" t="s">
        <v>129</v>
      </c>
      <c r="C53" s="73">
        <f aca="true" t="shared" si="6" ref="C53:L53">SUM(C6,C25,C34,C45,C52)</f>
        <v>7027</v>
      </c>
      <c r="D53" s="73">
        <f t="shared" si="6"/>
        <v>3299233.029999978</v>
      </c>
      <c r="E53" s="73">
        <f t="shared" si="6"/>
        <v>5532</v>
      </c>
      <c r="F53" s="100">
        <f t="shared" si="6"/>
        <v>2801138.6299999864</v>
      </c>
      <c r="G53" s="73">
        <f t="shared" si="6"/>
        <v>121</v>
      </c>
      <c r="H53" s="73">
        <f t="shared" si="6"/>
        <v>75136.62000000001</v>
      </c>
      <c r="I53" s="73">
        <f t="shared" si="6"/>
        <v>1443</v>
      </c>
      <c r="J53" s="73">
        <f t="shared" si="6"/>
        <v>226980.69000000198</v>
      </c>
      <c r="K53" s="73">
        <f t="shared" si="6"/>
        <v>956</v>
      </c>
      <c r="L53" s="73">
        <f t="shared" si="6"/>
        <v>583548.169999998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&amp;L0AFD2FF0&amp;CФорма № 10 (судовий збір), Підрозділ: Ленінський районний суд м. Запоріжжя,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732</v>
      </c>
      <c r="F5" s="57">
        <f>SUM(F6:F31)</f>
        <v>360316.3100000009</v>
      </c>
    </row>
    <row r="6" spans="1:6" s="3" customFormat="1" ht="19.5" customHeight="1">
      <c r="A6" s="72">
        <v>2</v>
      </c>
      <c r="B6" s="145" t="s">
        <v>80</v>
      </c>
      <c r="C6" s="146"/>
      <c r="D6" s="147"/>
      <c r="E6" s="55">
        <v>67</v>
      </c>
      <c r="F6" s="76">
        <v>17974.71</v>
      </c>
    </row>
    <row r="7" spans="1:6" s="3" customFormat="1" ht="21.75" customHeight="1">
      <c r="A7" s="72">
        <v>3</v>
      </c>
      <c r="B7" s="145" t="s">
        <v>78</v>
      </c>
      <c r="C7" s="146"/>
      <c r="D7" s="147"/>
      <c r="E7" s="55">
        <v>5</v>
      </c>
      <c r="F7" s="56">
        <v>10141.2</v>
      </c>
    </row>
    <row r="8" spans="1:6" s="3" customFormat="1" ht="15.75" customHeight="1">
      <c r="A8" s="72">
        <v>4</v>
      </c>
      <c r="B8" s="145" t="s">
        <v>34</v>
      </c>
      <c r="C8" s="146"/>
      <c r="D8" s="147"/>
      <c r="E8" s="55">
        <v>167</v>
      </c>
      <c r="F8" s="56">
        <v>40681.1999999999</v>
      </c>
    </row>
    <row r="9" spans="1:6" s="3" customFormat="1" ht="41.25" customHeight="1">
      <c r="A9" s="72">
        <v>5</v>
      </c>
      <c r="B9" s="145" t="s">
        <v>81</v>
      </c>
      <c r="C9" s="146"/>
      <c r="D9" s="147"/>
      <c r="E9" s="55"/>
      <c r="F9" s="56"/>
    </row>
    <row r="10" spans="1:6" s="3" customFormat="1" ht="27" customHeight="1">
      <c r="A10" s="72">
        <v>6</v>
      </c>
      <c r="B10" s="145" t="s">
        <v>83</v>
      </c>
      <c r="C10" s="146"/>
      <c r="D10" s="147"/>
      <c r="E10" s="55">
        <v>50</v>
      </c>
      <c r="F10" s="56">
        <v>6964.92000000001</v>
      </c>
    </row>
    <row r="11" spans="1:6" s="3" customFormat="1" ht="15.75" customHeight="1">
      <c r="A11" s="72">
        <v>7</v>
      </c>
      <c r="B11" s="82" t="s">
        <v>35</v>
      </c>
      <c r="C11" s="83"/>
      <c r="D11" s="84"/>
      <c r="E11" s="55">
        <v>3</v>
      </c>
      <c r="F11" s="56">
        <v>3470.95</v>
      </c>
    </row>
    <row r="12" spans="1:6" s="3" customFormat="1" ht="16.5" customHeight="1">
      <c r="A12" s="72">
        <v>8</v>
      </c>
      <c r="B12" s="82" t="s">
        <v>36</v>
      </c>
      <c r="C12" s="83"/>
      <c r="D12" s="84"/>
      <c r="E12" s="55"/>
      <c r="F12" s="56"/>
    </row>
    <row r="13" spans="1:6" s="3" customFormat="1" ht="15.75" customHeight="1">
      <c r="A13" s="72">
        <v>9</v>
      </c>
      <c r="B13" s="82" t="s">
        <v>37</v>
      </c>
      <c r="C13" s="83"/>
      <c r="D13" s="84"/>
      <c r="E13" s="55">
        <v>316</v>
      </c>
      <c r="F13" s="56">
        <v>198991.310000001</v>
      </c>
    </row>
    <row r="14" spans="1:6" s="3" customFormat="1" ht="27" customHeight="1">
      <c r="A14" s="72">
        <v>10</v>
      </c>
      <c r="B14" s="145" t="s">
        <v>82</v>
      </c>
      <c r="C14" s="146"/>
      <c r="D14" s="147"/>
      <c r="E14" s="55"/>
      <c r="F14" s="56"/>
    </row>
    <row r="15" spans="1:6" s="3" customFormat="1" ht="21" customHeight="1">
      <c r="A15" s="72">
        <v>11</v>
      </c>
      <c r="B15" s="82" t="s">
        <v>9</v>
      </c>
      <c r="C15" s="83"/>
      <c r="D15" s="84"/>
      <c r="E15" s="55">
        <v>21</v>
      </c>
      <c r="F15" s="56">
        <v>8526.71</v>
      </c>
    </row>
    <row r="16" spans="1:6" s="3" customFormat="1" ht="19.5" customHeight="1">
      <c r="A16" s="72">
        <v>12</v>
      </c>
      <c r="B16" s="82" t="s">
        <v>38</v>
      </c>
      <c r="C16" s="83"/>
      <c r="D16" s="84"/>
      <c r="E16" s="55">
        <v>14</v>
      </c>
      <c r="F16" s="56">
        <v>1193.64</v>
      </c>
    </row>
    <row r="17" spans="1:6" s="3" customFormat="1" ht="24" customHeight="1">
      <c r="A17" s="72">
        <v>13</v>
      </c>
      <c r="B17" s="143" t="s">
        <v>10</v>
      </c>
      <c r="C17" s="143"/>
      <c r="D17" s="143"/>
      <c r="E17" s="55">
        <v>14</v>
      </c>
      <c r="F17" s="56">
        <v>6187.79</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8</v>
      </c>
      <c r="F24" s="56">
        <v>4123.81</v>
      </c>
    </row>
    <row r="25" spans="1:6" s="3" customFormat="1" ht="48" customHeight="1">
      <c r="A25" s="72">
        <v>21</v>
      </c>
      <c r="B25" s="143" t="s">
        <v>16</v>
      </c>
      <c r="C25" s="143"/>
      <c r="D25" s="143"/>
      <c r="E25" s="55">
        <v>3</v>
      </c>
      <c r="F25" s="56">
        <v>560.28</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8</v>
      </c>
      <c r="F27" s="56">
        <v>1948.8</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56</v>
      </c>
      <c r="F29" s="56">
        <v>59550.99</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&amp;L0AFD2FF0&amp;CФорма № 10 (судовий збір), Підрозділ: Ленінський районний суд м. Запоріжжя,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204</v>
      </c>
      <c r="F4" s="133">
        <f>SUM(F5:F20)</f>
        <v>97782.35999999987</v>
      </c>
    </row>
    <row r="5" spans="1:6" ht="20.25" customHeight="1">
      <c r="A5" s="106">
        <v>2</v>
      </c>
      <c r="B5" s="157" t="s">
        <v>97</v>
      </c>
      <c r="C5" s="158"/>
      <c r="D5" s="159"/>
      <c r="E5" s="55">
        <v>63</v>
      </c>
      <c r="F5" s="76">
        <v>27228.51</v>
      </c>
    </row>
    <row r="6" spans="1:6" ht="28.5" customHeight="1">
      <c r="A6" s="106">
        <v>3</v>
      </c>
      <c r="B6" s="157" t="s">
        <v>98</v>
      </c>
      <c r="C6" s="158"/>
      <c r="D6" s="159"/>
      <c r="E6" s="55">
        <v>3</v>
      </c>
      <c r="F6" s="76">
        <v>1474.4</v>
      </c>
    </row>
    <row r="7" spans="1:6" ht="20.25" customHeight="1">
      <c r="A7" s="106">
        <v>4</v>
      </c>
      <c r="B7" s="157" t="s">
        <v>99</v>
      </c>
      <c r="C7" s="158"/>
      <c r="D7" s="159"/>
      <c r="E7" s="55">
        <v>109</v>
      </c>
      <c r="F7" s="76">
        <v>53348.3999999999</v>
      </c>
    </row>
    <row r="8" spans="1:6" ht="41.25" customHeight="1">
      <c r="A8" s="106">
        <v>5</v>
      </c>
      <c r="B8" s="157" t="s">
        <v>100</v>
      </c>
      <c r="C8" s="158"/>
      <c r="D8" s="159"/>
      <c r="E8" s="55"/>
      <c r="F8" s="76"/>
    </row>
    <row r="9" spans="1:6" ht="41.25" customHeight="1">
      <c r="A9" s="106">
        <v>6</v>
      </c>
      <c r="B9" s="157" t="s">
        <v>101</v>
      </c>
      <c r="C9" s="158"/>
      <c r="D9" s="159"/>
      <c r="E9" s="55">
        <v>13</v>
      </c>
      <c r="F9" s="76">
        <v>5724.6</v>
      </c>
    </row>
    <row r="10" spans="1:6" ht="27" customHeight="1">
      <c r="A10" s="106">
        <v>7</v>
      </c>
      <c r="B10" s="157" t="s">
        <v>102</v>
      </c>
      <c r="C10" s="158"/>
      <c r="D10" s="159"/>
      <c r="E10" s="55">
        <v>1</v>
      </c>
      <c r="F10" s="76">
        <v>830.18</v>
      </c>
    </row>
    <row r="11" spans="1:6" ht="26.25" customHeight="1">
      <c r="A11" s="106">
        <v>8</v>
      </c>
      <c r="B11" s="157" t="s">
        <v>103</v>
      </c>
      <c r="C11" s="158"/>
      <c r="D11" s="159"/>
      <c r="E11" s="55">
        <v>2</v>
      </c>
      <c r="F11" s="76">
        <v>974.4</v>
      </c>
    </row>
    <row r="12" spans="1:6" ht="29.25" customHeight="1">
      <c r="A12" s="106">
        <v>9</v>
      </c>
      <c r="B12" s="157" t="s">
        <v>82</v>
      </c>
      <c r="C12" s="158"/>
      <c r="D12" s="159"/>
      <c r="E12" s="55"/>
      <c r="F12" s="76"/>
    </row>
    <row r="13" spans="1:6" ht="20.25" customHeight="1">
      <c r="A13" s="106">
        <v>10</v>
      </c>
      <c r="B13" s="157" t="s">
        <v>104</v>
      </c>
      <c r="C13" s="158"/>
      <c r="D13" s="159"/>
      <c r="E13" s="55">
        <v>9</v>
      </c>
      <c r="F13" s="76">
        <v>6253.07</v>
      </c>
    </row>
    <row r="14" spans="1:6" ht="25.5" customHeight="1">
      <c r="A14" s="106">
        <v>11</v>
      </c>
      <c r="B14" s="157" t="s">
        <v>105</v>
      </c>
      <c r="C14" s="158"/>
      <c r="D14" s="159"/>
      <c r="E14" s="55">
        <v>2</v>
      </c>
      <c r="F14" s="76">
        <v>974.4</v>
      </c>
    </row>
    <row r="15" spans="1:6" ht="20.25" customHeight="1">
      <c r="A15" s="106">
        <v>12</v>
      </c>
      <c r="B15" s="157" t="s">
        <v>106</v>
      </c>
      <c r="C15" s="158"/>
      <c r="D15" s="159"/>
      <c r="E15" s="55">
        <v>1</v>
      </c>
      <c r="F15" s="76">
        <v>487.2</v>
      </c>
    </row>
    <row r="16" spans="1:6" ht="30" customHeight="1">
      <c r="A16" s="106">
        <v>13</v>
      </c>
      <c r="B16" s="157" t="s">
        <v>107</v>
      </c>
      <c r="C16" s="158"/>
      <c r="D16" s="159"/>
      <c r="E16" s="55">
        <v>1</v>
      </c>
      <c r="F16" s="76">
        <v>487.2</v>
      </c>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&amp;L0AFD2FF0&amp;CФорма № 10 (судовий збір), Підрозділ: Ленінський районний суд м. Запоріжжя,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42371</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&amp;L0AFD2FF0&amp;C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2016-01-06T08:15:51Z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збір)_00334_4.2015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FC56431F</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