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<sst xmlns="http://schemas.openxmlformats.org/spreadsheetml/2006/main" count="267" uniqueCount="200">
  <si>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</si>
  <si>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</si>
  <si>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</si>
  <si>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</si>
  <si>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</si>
  <si>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</si>
  <si>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</si>
  <si>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</si>
  <si>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</si>
  <si>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</si>
  <si>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</si>
  <si>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</si>
  <si>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</si>
  <si>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</si>
  <si>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</si>
  <si>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</si>
  <si>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</si>
  <si>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</si>
  <si>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</si>
  <si>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</si>
  <si>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</si>
  <si>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</si>
  <si>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</si>
  <si>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</si>
  <si>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</si>
  <si>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</si>
  <si>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</si>
  <si>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</si>
  <si>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</si>
  <si>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</si>
  <si>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</si>
  <si>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</si>
  <si>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</si>
  <si>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</si>
  <si>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</si>
  <si>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</si>
  <si>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</si>
  <si>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</si>
  <si>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</si>
  <si>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</si>
  <si>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</si>
  <si>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</si>
  <si>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</si>
  <si>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</si>
  <si>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</si>
  <si>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</si>
  <si>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</si>
  <si>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</si>
  <si>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</si>
  <si>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</si>
  <si>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</si>
  <si>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</si>
  <si>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</si>
  <si>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</si>
  <si>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</si>
  <si>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</si>
  <si>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</si>
  <si>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</si>
  <si>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</si>
  <si>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</si>
  <si>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</si>
  <si>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</si>
  <si>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</si>
  <si>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</si>
  <si>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</si>
  <si>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</si>
  <si>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</si>
  <si>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</si>
  <si>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</si>
  <si>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</si>
  <si>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</si>
  <si>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</si>
  <si>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</si>
  <si>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</si>
  <si>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</si>
  <si>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</si>
  <si>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</si>
  <si>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</si>
  <si>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</si>
  <si>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</si>
  <si>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</si>
  <si>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</si>
  <si>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</si>
  <si>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</si>
  <si>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</si>
  <si>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</si>
  <si>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</si>
  <si>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</si>
  <si>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</si>
  <si>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</si>
  <si>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</si>
  <si>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</si>
  <si>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</si>
  <si>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</si>
  <si>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</si>
  <si>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</si>
  <si>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</si>
  <si>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</si>
  <si>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</si>
  <si>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</si>
  <si>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</si>
  <si>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</si>
  <si>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</si>
  <si>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</si>
  <si>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</si>
  <si>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</si>
  <si>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</si>
  <si>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</si>
  <si>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</si>
  <si>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</si>
  <si>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</si>
  <si>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</si>
  <si>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</si>
  <si>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</si>
  <si>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</si>
  <si>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</si>
  <si>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</si>
  <si>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</si>
  <si>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</si>
  <si>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</si>
  <si>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</si>
  <si>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</si>
  <si>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</si>
  <si>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</si>
  <si>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</si>
  <si>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</si>
  <si>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</si>
  <si>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</si>
  <si>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</si>
  <si>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</si>
  <si>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</si>
  <si>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</si>
  <si>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</si>
  <si>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</si>
  <si>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</si>
  <si>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</si>
  <si>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</si>
  <si>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</si>
  <si>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</si>
  <si>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</si>
  <si>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</si>
  <si>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</si>
  <si>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</si>
  <si>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</si>
  <si>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</si>
  <si>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</si>
  <si>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</si>
  <si>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</si>
  <si>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</si>
  <si>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</si>
  <si>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</si>
  <si>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</si>
  <si>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</si>
  <si>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</si>
  <si>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</si>
  <si>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</si>
  <si>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</si>
  <si>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</si>
  <si>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</si>
  <si>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</si>
  <si>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</si>
  <si>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</si>
  <si>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</si>
  <si>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</si>
  <si>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</si>
  <si>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</si>
  <si>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</si>
  <si>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</si>
  <si>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</si>
  <si>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</si>
  <si>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</si>
  <si>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</si>
  <si>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</si>
  <si>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</si>
  <si>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</si>
  <si>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</si>
  <si>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</si>
  <si>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</si>
  <si>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</si>
  <si>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</si>
  <si>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</si>
  <si>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</si>
  <si>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</si>
  <si>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</si>
  <si>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</si>
  <si>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</si>
  <si>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</si>
  <si>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</si>
  <si>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</si>
  <si>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</si>
  <si>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</si>
  <si>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Ленінський районний суд м. Запоріжжя</t>
  </si>
  <si>
    <t>69006.м. Запоріжжя.вул. Незалежної України 1/2</t>
  </si>
  <si>
    <t>Доручення судів України / іноземних судів</t>
  </si>
  <si>
    <t xml:space="preserve">Розглянуто справ судом присяжних </t>
  </si>
  <si>
    <t>Н.Ю. Козлова</t>
  </si>
  <si>
    <t>О.В. Пасютіна</t>
  </si>
  <si>
    <t>(061)236-73-95</t>
  </si>
  <si>
    <t>inbox@ln.zp.court.gov.ua</t>
  </si>
  <si>
    <t>5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</si>
</sst>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&amp;L14E94722&amp;C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723</v>
      </c>
      <c r="F6" s="90">
        <v>529</v>
      </c>
      <c r="G6" s="90">
        <v>15</v>
      </c>
      <c r="H6" s="90">
        <v>362</v>
      </c>
      <c r="I6" s="90" t="s">
        <v>183</v>
      </c>
      <c r="J6" s="90">
        <v>361</v>
      </c>
      <c r="K6" s="91">
        <v>81</v>
      </c>
      <c r="L6" s="101">
        <f>E6-F6</f>
        <v>194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2051</v>
      </c>
      <c r="F7" s="90">
        <v>2003</v>
      </c>
      <c r="G7" s="90">
        <v>3</v>
      </c>
      <c r="H7" s="90">
        <v>2005</v>
      </c>
      <c r="I7" s="90">
        <v>1397</v>
      </c>
      <c r="J7" s="90">
        <v>46</v>
      </c>
      <c r="K7" s="91">
        <v>1</v>
      </c>
      <c r="L7" s="101">
        <f>E7-F7</f>
        <v>48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6</v>
      </c>
      <c r="F8" s="90">
        <v>5</v>
      </c>
      <c r="G8" s="90"/>
      <c r="H8" s="90">
        <v>3</v>
      </c>
      <c r="I8" s="90">
        <v>2</v>
      </c>
      <c r="J8" s="90">
        <v>3</v>
      </c>
      <c r="K8" s="91"/>
      <c r="L8" s="101">
        <f>E8-F8</f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224</v>
      </c>
      <c r="F9" s="90">
        <v>188</v>
      </c>
      <c r="G9" s="90"/>
      <c r="H9" s="90">
        <v>191</v>
      </c>
      <c r="I9" s="90">
        <v>154</v>
      </c>
      <c r="J9" s="90">
        <v>33</v>
      </c>
      <c r="K9" s="91">
        <v>1</v>
      </c>
      <c r="L9" s="101">
        <f>E9-F9</f>
        <v>36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3</v>
      </c>
      <c r="F12" s="90">
        <v>1</v>
      </c>
      <c r="G12" s="90">
        <v>1</v>
      </c>
      <c r="H12" s="90"/>
      <c r="I12" s="90"/>
      <c r="J12" s="90">
        <v>3</v>
      </c>
      <c r="K12" s="91">
        <v>2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3008</v>
      </c>
      <c r="F14" s="105">
        <f>SUM(F6:F13)</f>
        <v>2727</v>
      </c>
      <c r="G14" s="105">
        <f>SUM(G6:G13)</f>
        <v>19</v>
      </c>
      <c r="H14" s="105">
        <f>SUM(H6:H13)</f>
        <v>2561</v>
      </c>
      <c r="I14" s="105">
        <f>SUM(I6:I13)</f>
        <v>1553</v>
      </c>
      <c r="J14" s="105">
        <f>SUM(J6:J13)</f>
        <v>447</v>
      </c>
      <c r="K14" s="105">
        <f>SUM(K6:K13)</f>
        <v>85</v>
      </c>
      <c r="L14" s="101">
        <f>E14-F14</f>
        <v>281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387</v>
      </c>
      <c r="F15" s="92">
        <v>350</v>
      </c>
      <c r="G15" s="92">
        <v>1</v>
      </c>
      <c r="H15" s="92">
        <v>375</v>
      </c>
      <c r="I15" s="92">
        <v>331</v>
      </c>
      <c r="J15" s="92">
        <v>12</v>
      </c>
      <c r="K15" s="91"/>
      <c r="L15" s="101">
        <f>E15-F15</f>
        <v>37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504</v>
      </c>
      <c r="F16" s="92">
        <v>338</v>
      </c>
      <c r="G16" s="92"/>
      <c r="H16" s="92">
        <v>366</v>
      </c>
      <c r="I16" s="92">
        <v>280</v>
      </c>
      <c r="J16" s="92">
        <v>138</v>
      </c>
      <c r="K16" s="91">
        <v>23</v>
      </c>
      <c r="L16" s="101">
        <f>E16-F16</f>
        <v>166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155</v>
      </c>
      <c r="F18" s="91">
        <v>132</v>
      </c>
      <c r="G18" s="91"/>
      <c r="H18" s="91">
        <v>150</v>
      </c>
      <c r="I18" s="91">
        <v>62</v>
      </c>
      <c r="J18" s="91">
        <v>5</v>
      </c>
      <c r="K18" s="91"/>
      <c r="L18" s="101">
        <f>E18-F18</f>
        <v>23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2</v>
      </c>
      <c r="F19" s="91">
        <v>2</v>
      </c>
      <c r="G19" s="91">
        <v>2</v>
      </c>
      <c r="H19" s="91">
        <v>2</v>
      </c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717</v>
      </c>
      <c r="F22" s="91">
        <v>526</v>
      </c>
      <c r="G22" s="91">
        <v>3</v>
      </c>
      <c r="H22" s="91">
        <v>562</v>
      </c>
      <c r="I22" s="91">
        <v>342</v>
      </c>
      <c r="J22" s="91">
        <v>155</v>
      </c>
      <c r="K22" s="91">
        <v>23</v>
      </c>
      <c r="L22" s="101">
        <f>E22-F22</f>
        <v>191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1062</v>
      </c>
      <c r="F23" s="91">
        <v>1054</v>
      </c>
      <c r="G23" s="91"/>
      <c r="H23" s="91">
        <v>1053</v>
      </c>
      <c r="I23" s="91">
        <v>877</v>
      </c>
      <c r="J23" s="91">
        <v>9</v>
      </c>
      <c r="K23" s="91"/>
      <c r="L23" s="101">
        <f>E23-F23</f>
        <v>8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23</v>
      </c>
      <c r="F24" s="91">
        <v>17</v>
      </c>
      <c r="G24" s="91"/>
      <c r="H24" s="91">
        <v>18</v>
      </c>
      <c r="I24" s="91">
        <v>7</v>
      </c>
      <c r="J24" s="91">
        <v>5</v>
      </c>
      <c r="K24" s="91"/>
      <c r="L24" s="101">
        <f>E24-F24</f>
        <v>6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2833</v>
      </c>
      <c r="F25" s="91">
        <v>2490</v>
      </c>
      <c r="G25" s="91">
        <v>10</v>
      </c>
      <c r="H25" s="91">
        <v>2692</v>
      </c>
      <c r="I25" s="91">
        <v>2454</v>
      </c>
      <c r="J25" s="91">
        <v>141</v>
      </c>
      <c r="K25" s="91">
        <v>1</v>
      </c>
      <c r="L25" s="101">
        <f>E25-F25</f>
        <v>343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3569</v>
      </c>
      <c r="F26" s="91">
        <v>2518</v>
      </c>
      <c r="G26" s="91">
        <v>63</v>
      </c>
      <c r="H26" s="91">
        <v>1889</v>
      </c>
      <c r="I26" s="91">
        <v>1562</v>
      </c>
      <c r="J26" s="91">
        <v>1680</v>
      </c>
      <c r="K26" s="91">
        <v>506</v>
      </c>
      <c r="L26" s="101">
        <f>E26-F26</f>
        <v>1051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218</v>
      </c>
      <c r="F27" s="91">
        <v>208</v>
      </c>
      <c r="G27" s="91"/>
      <c r="H27" s="91">
        <v>214</v>
      </c>
      <c r="I27" s="91">
        <v>203</v>
      </c>
      <c r="J27" s="91">
        <v>4</v>
      </c>
      <c r="K27" s="91"/>
      <c r="L27" s="101">
        <f>E27-F27</f>
        <v>10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233</v>
      </c>
      <c r="F28" s="91">
        <v>204</v>
      </c>
      <c r="G28" s="91"/>
      <c r="H28" s="91">
        <v>181</v>
      </c>
      <c r="I28" s="91">
        <v>162</v>
      </c>
      <c r="J28" s="91">
        <v>52</v>
      </c>
      <c r="K28" s="91">
        <v>4</v>
      </c>
      <c r="L28" s="101">
        <f>E28-F28</f>
        <v>29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87</v>
      </c>
      <c r="F29" s="91">
        <v>55</v>
      </c>
      <c r="G29" s="91"/>
      <c r="H29" s="91">
        <v>78</v>
      </c>
      <c r="I29" s="91">
        <v>34</v>
      </c>
      <c r="J29" s="91">
        <v>9</v>
      </c>
      <c r="K29" s="91"/>
      <c r="L29" s="101">
        <f>E29-F29</f>
        <v>32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11</v>
      </c>
      <c r="F30" s="91">
        <v>7</v>
      </c>
      <c r="G30" s="91"/>
      <c r="H30" s="91">
        <v>6</v>
      </c>
      <c r="I30" s="91"/>
      <c r="J30" s="91">
        <v>5</v>
      </c>
      <c r="K30" s="91">
        <v>3</v>
      </c>
      <c r="L30" s="101">
        <f>E30-F30</f>
        <v>4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3</v>
      </c>
      <c r="F31" s="91">
        <v>1</v>
      </c>
      <c r="G31" s="91"/>
      <c r="H31" s="91">
        <v>3</v>
      </c>
      <c r="I31" s="91"/>
      <c r="J31" s="91"/>
      <c r="K31" s="91"/>
      <c r="L31" s="101">
        <f>E31-F31</f>
        <v>2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102</v>
      </c>
      <c r="F32" s="91">
        <v>66</v>
      </c>
      <c r="G32" s="91">
        <v>1</v>
      </c>
      <c r="H32" s="91">
        <v>77</v>
      </c>
      <c r="I32" s="91">
        <v>21</v>
      </c>
      <c r="J32" s="91">
        <v>25</v>
      </c>
      <c r="K32" s="91">
        <v>3</v>
      </c>
      <c r="L32" s="101">
        <f>E32-F32</f>
        <v>36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501</v>
      </c>
      <c r="F33" s="91">
        <v>461</v>
      </c>
      <c r="G33" s="91">
        <v>6</v>
      </c>
      <c r="H33" s="91">
        <v>468</v>
      </c>
      <c r="I33" s="91">
        <v>177</v>
      </c>
      <c r="J33" s="91">
        <v>33</v>
      </c>
      <c r="K33" s="91">
        <v>2</v>
      </c>
      <c r="L33" s="101">
        <f>E33-F33</f>
        <v>40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4</v>
      </c>
      <c r="F34" s="91">
        <v>2</v>
      </c>
      <c r="G34" s="91"/>
      <c r="H34" s="91">
        <v>2</v>
      </c>
      <c r="I34" s="91">
        <v>1</v>
      </c>
      <c r="J34" s="91">
        <v>2</v>
      </c>
      <c r="K34" s="91">
        <v>1</v>
      </c>
      <c r="L34" s="101">
        <f>E34-F34</f>
        <v>2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4</v>
      </c>
      <c r="F35" s="91">
        <v>4</v>
      </c>
      <c r="G35" s="91"/>
      <c r="H35" s="91">
        <v>4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5993</v>
      </c>
      <c r="F37" s="91">
        <v>4747</v>
      </c>
      <c r="G37" s="91">
        <v>70</v>
      </c>
      <c r="H37" s="91">
        <v>4028</v>
      </c>
      <c r="I37" s="91">
        <v>2843</v>
      </c>
      <c r="J37" s="91">
        <v>1965</v>
      </c>
      <c r="K37" s="91">
        <v>520</v>
      </c>
      <c r="L37" s="101">
        <f>E37-F37</f>
        <v>1246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2398</v>
      </c>
      <c r="F38" s="91">
        <v>2099</v>
      </c>
      <c r="G38" s="91"/>
      <c r="H38" s="91">
        <v>2211</v>
      </c>
      <c r="I38" s="91" t="s">
        <v>183</v>
      </c>
      <c r="J38" s="91">
        <v>187</v>
      </c>
      <c r="K38" s="91">
        <v>6</v>
      </c>
      <c r="L38" s="101">
        <f>E38-F38</f>
        <v>299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6</v>
      </c>
      <c r="F39" s="91">
        <v>6</v>
      </c>
      <c r="G39" s="91"/>
      <c r="H39" s="91">
        <v>3</v>
      </c>
      <c r="I39" s="91" t="s">
        <v>183</v>
      </c>
      <c r="J39" s="91">
        <v>3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188</v>
      </c>
      <c r="F40" s="91">
        <v>169</v>
      </c>
      <c r="G40" s="91"/>
      <c r="H40" s="91">
        <v>178</v>
      </c>
      <c r="I40" s="91">
        <v>124</v>
      </c>
      <c r="J40" s="91">
        <v>10</v>
      </c>
      <c r="K40" s="91"/>
      <c r="L40" s="101">
        <f>E40-F40</f>
        <v>19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2586</v>
      </c>
      <c r="F41" s="91">
        <f aca="true" t="shared" si="0" ref="F41:K41">F38+F40</f>
        <v>2268</v>
      </c>
      <c r="G41" s="91">
        <f t="shared" si="0"/>
        <v>0</v>
      </c>
      <c r="H41" s="91">
        <f t="shared" si="0"/>
        <v>2389</v>
      </c>
      <c r="I41" s="91">
        <f>I40</f>
        <v>124</v>
      </c>
      <c r="J41" s="91">
        <f t="shared" si="0"/>
        <v>197</v>
      </c>
      <c r="K41" s="91">
        <f t="shared" si="0"/>
        <v>6</v>
      </c>
      <c r="L41" s="101">
        <f>E41-F41</f>
        <v>318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12304</v>
      </c>
      <c r="F42" s="91">
        <f aca="true" t="shared" si="1" ref="F42:K42">F14+F22+F37+F41</f>
        <v>10268</v>
      </c>
      <c r="G42" s="91">
        <f t="shared" si="1"/>
        <v>92</v>
      </c>
      <c r="H42" s="91">
        <f t="shared" si="1"/>
        <v>9540</v>
      </c>
      <c r="I42" s="91">
        <f t="shared" si="1"/>
        <v>4862</v>
      </c>
      <c r="J42" s="91">
        <f t="shared" si="1"/>
        <v>2764</v>
      </c>
      <c r="K42" s="91">
        <f t="shared" si="1"/>
        <v>634</v>
      </c>
      <c r="L42" s="101">
        <f>E42-F42</f>
        <v>2036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&amp;L14E94722&amp;CФорма № 1-мзс, Підрозділ: Ленінський районний суд м. Запоріжжя,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10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10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354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14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89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18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37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348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5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24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222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6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1055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27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5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84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23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23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848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144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144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262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297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75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&amp;L14E94722&amp;CФорма № 1-мзс, Підрозділ: Ленінський районний суд м. Запоріжжя,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362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252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15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41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8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2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61240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18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1322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27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8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3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10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685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377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16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875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3331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2662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263523525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3213687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15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2236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142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4080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57476298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1365754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2325</v>
      </c>
      <c r="F58" s="96">
        <v>200</v>
      </c>
      <c r="G58" s="96">
        <v>33</v>
      </c>
      <c r="H58" s="96">
        <v>2</v>
      </c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303</v>
      </c>
      <c r="F59" s="96">
        <v>238</v>
      </c>
      <c r="G59" s="96">
        <v>20</v>
      </c>
      <c r="H59" s="96">
        <v>1</v>
      </c>
      <c r="I59" s="96"/>
    </row>
    <row r="60" spans="1:9" ht="13.5" customHeight="1">
      <c r="A60" s="265" t="s">
        <v>114</v>
      </c>
      <c r="B60" s="265"/>
      <c r="C60" s="265"/>
      <c r="D60" s="265"/>
      <c r="E60" s="96">
        <v>2610</v>
      </c>
      <c r="F60" s="96">
        <v>1220</v>
      </c>
      <c r="G60" s="96">
        <v>175</v>
      </c>
      <c r="H60" s="96">
        <v>21</v>
      </c>
      <c r="I60" s="96">
        <v>2</v>
      </c>
    </row>
    <row r="61" spans="1:9" ht="13.5" customHeight="1">
      <c r="A61" s="178" t="s">
        <v>118</v>
      </c>
      <c r="B61" s="178"/>
      <c r="C61" s="178"/>
      <c r="D61" s="178"/>
      <c r="E61" s="96">
        <v>2145</v>
      </c>
      <c r="F61" s="96">
        <v>239</v>
      </c>
      <c r="G61" s="96">
        <v>5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1" r:id="rId1"/>
  <headerFooter alignWithMargins="0">
    <oddFooter>&amp;L14E94722&amp;CФорма № 1-мзс, Підрозділ: Ленінський районний суд м. Запоріжжя,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0.22937771345875543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0.19015659955257272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0.14838709677419354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0.26463104325699743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0.030456852791878174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0.9291001168679393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1590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2050.6666666666665</v>
      </c>
    </row>
    <row r="11" spans="1:4" ht="16.5" customHeight="1">
      <c r="A11" s="189" t="s">
        <v>68</v>
      </c>
      <c r="B11" s="191"/>
      <c r="C11" s="14">
        <v>9</v>
      </c>
      <c r="D11" s="94">
        <v>66</v>
      </c>
    </row>
    <row r="12" spans="1:4" ht="16.5" customHeight="1">
      <c r="A12" s="294" t="s">
        <v>113</v>
      </c>
      <c r="B12" s="294"/>
      <c r="C12" s="14">
        <v>10</v>
      </c>
      <c r="D12" s="94">
        <v>28</v>
      </c>
    </row>
    <row r="13" spans="1:4" ht="16.5" customHeight="1">
      <c r="A13" s="294" t="s">
        <v>33</v>
      </c>
      <c r="B13" s="294"/>
      <c r="C13" s="14">
        <v>11</v>
      </c>
      <c r="D13" s="94">
        <v>112</v>
      </c>
    </row>
    <row r="14" spans="1:4" ht="16.5" customHeight="1">
      <c r="A14" s="294" t="s">
        <v>114</v>
      </c>
      <c r="B14" s="294"/>
      <c r="C14" s="14">
        <v>12</v>
      </c>
      <c r="D14" s="94">
        <v>98</v>
      </c>
    </row>
    <row r="15" spans="1:4" ht="16.5" customHeight="1">
      <c r="A15" s="294" t="s">
        <v>118</v>
      </c>
      <c r="B15" s="294"/>
      <c r="C15" s="14">
        <v>13</v>
      </c>
      <c r="D15" s="94">
        <v>44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&amp;L14E94722&amp;CФорма № 1-мзс, Підрозділ: Ленінський районний суд м. Запоріжжя,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2018-01-10T06:23:55Z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96EB879F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