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<sst xmlns="http://schemas.openxmlformats.org/spreadsheetml/2006/main" count="295" uniqueCount="221">
  <si>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</si>
  <si>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</si>
  <si>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</si>
  <si>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</si>
  <si>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</si>
  <si>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</si>
  <si>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</si>
  <si>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</si>
  <si>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</si>
  <si>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</si>
  <si>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</si>
  <si>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</si>
  <si>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</si>
  <si>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</si>
  <si>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</si>
  <si>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</si>
  <si>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</si>
  <si>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</si>
  <si>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</si>
  <si>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</si>
  <si>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</si>
  <si>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</si>
  <si>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</si>
  <si>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</si>
  <si>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</si>
  <si>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</si>
  <si>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</si>
  <si>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</si>
  <si>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</si>
  <si>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</si>
  <si>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</si>
  <si>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</si>
  <si>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</si>
  <si>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</si>
  <si>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</si>
  <si>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</si>
  <si>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</si>
  <si>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</si>
  <si>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</si>
  <si>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</si>
  <si>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</si>
  <si>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</si>
  <si>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</si>
  <si>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</si>
  <si>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</si>
  <si>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</si>
  <si>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</si>
  <si>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</si>
  <si>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</si>
  <si>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</si>
  <si>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</si>
  <si>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</si>
  <si>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</si>
  <si>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</si>
  <si>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</si>
  <si>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</si>
  <si>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</si>
  <si>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</si>
  <si>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</si>
  <si>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</si>
  <si>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</si>
  <si>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</si>
  <si>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</si>
  <si>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</si>
  <si>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</si>
  <si>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</si>
  <si>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</si>
  <si>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</si>
  <si>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</si>
  <si>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</si>
  <si>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</si>
  <si>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</si>
  <si>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</si>
  <si>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</si>
  <si>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</si>
  <si>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</si>
  <si>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</si>
  <si>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</si>
  <si>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</si>
  <si>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</si>
  <si>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</si>
  <si>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</si>
  <si>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</si>
  <si>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</si>
  <si>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</si>
  <si>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</si>
  <si>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</si>
  <si>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</si>
  <si>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</si>
  <si>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</si>
  <si>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</si>
  <si>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</si>
  <si>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</si>
  <si>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</si>
  <si>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</si>
  <si>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</si>
  <si>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</si>
  <si>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</si>
  <si>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</si>
  <si>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</si>
  <si>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</si>
  <si>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</si>
  <si>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</si>
  <si>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</si>
  <si>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</si>
  <si>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</si>
  <si>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</si>
  <si>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</si>
  <si>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</si>
  <si>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</si>
  <si>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</si>
  <si>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</si>
  <si>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</si>
  <si>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</si>
  <si>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</si>
  <si>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</si>
  <si>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</si>
  <si>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</si>
  <si>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</si>
  <si>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</si>
  <si>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</si>
  <si>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</si>
  <si>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</si>
  <si>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</si>
  <si>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</si>
  <si>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</si>
  <si>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</si>
  <si>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</si>
  <si>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</si>
  <si>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</si>
  <si>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</si>
  <si>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</si>
  <si>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</si>
  <si>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</si>
  <si>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</si>
  <si>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</si>
  <si>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</si>
  <si>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</si>
  <si>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</si>
  <si>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</si>
  <si>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</si>
  <si>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</si>
  <si>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</si>
  <si>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</si>
  <si>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</si>
  <si>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</si>
  <si>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</si>
  <si>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</si>
  <si>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</si>
  <si>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</si>
  <si>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</si>
  <si>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</si>
  <si>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</si>
  <si>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</si>
  <si>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</si>
  <si>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</si>
  <si>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</si>
  <si>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</si>
  <si>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</si>
  <si>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</si>
  <si>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</si>
  <si>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</si>
  <si>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</si>
  <si>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</si>
  <si>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</si>
  <si>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</si>
  <si>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</si>
  <si>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</si>
  <si>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</si>
  <si>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</si>
  <si>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</si>
  <si>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</si>
  <si>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</si>
  <si>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</si>
  <si>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</si>
  <si>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</si>
  <si>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</si>
  <si>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</si>
  <si>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</si>
  <si>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</si>
  <si>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</si>
  <si>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</si>
  <si>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</si>
  <si>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</si>
  <si>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</si>
  <si>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</si>
  <si>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</si>
  <si>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</si>
  <si>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</si>
  <si>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</si>
  <si>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</si>
  <si>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</si>
  <si>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</si>
  <si>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</si>
  <si>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</si>
  <si>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</si>
  <si>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</si>
  <si>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</si>
  <si>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</si>
  <si>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</si>
  <si>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</si>
  <si>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</si>
  <si>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</si>
  <si>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</si>
  <si>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</si>
  <si>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</si>
  <si>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</si>
  <si>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</si>
  <si>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</si>
  <si>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</si>
  <si>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</si>
  <si>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</si>
  <si>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Ленінський районний суд м. Запоріжжя</t>
  </si>
  <si>
    <t>69006.м. Запоріжжя.вул. Незалежної України 1/2</t>
  </si>
  <si>
    <t>Доручення судів України / іноземних судів</t>
  </si>
  <si>
    <t xml:space="preserve">Розглянуто справ судом присяжних </t>
  </si>
  <si>
    <t>Т.Ф. Турбіна</t>
  </si>
  <si>
    <t>(061)283-08-13</t>
  </si>
  <si>
    <t>inbox@ln.zp.court.gov.ua</t>
  </si>
  <si>
    <t>6 січня 2022 року</t>
  </si>
  <si>
    <t>О.В. Пасютіна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</si>
</sst>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&amp;L0C0922AC&amp;C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855</v>
      </c>
      <c r="F6" s="103">
        <v>338</v>
      </c>
      <c r="G6" s="103">
        <v>9</v>
      </c>
      <c r="H6" s="103">
        <v>438</v>
      </c>
      <c r="I6" s="121" t="s">
        <v>210</v>
      </c>
      <c r="J6" s="103">
        <v>417</v>
      </c>
      <c r="K6" s="84">
        <v>206</v>
      </c>
      <c r="L6" s="91">
        <f aca="true" t="shared" si="0" ref="L6:L46">E6-F6</f>
        <v>517</v>
      </c>
    </row>
    <row r="7" spans="1:12" s="4" customFormat="1" ht="24.75" customHeight="1">
      <c r="A7" s="166"/>
      <c r="B7" s="163" t="s">
        <v>124</v>
      </c>
      <c r="C7" s="164"/>
      <c r="D7" s="39">
        <v>2</v>
      </c>
      <c r="E7" s="103">
        <v>2264</v>
      </c>
      <c r="F7" s="103">
        <v>2245</v>
      </c>
      <c r="G7" s="103">
        <v>8</v>
      </c>
      <c r="H7" s="103">
        <v>2250</v>
      </c>
      <c r="I7" s="103">
        <v>1729</v>
      </c>
      <c r="J7" s="103">
        <v>14</v>
      </c>
      <c r="K7" s="84"/>
      <c r="L7" s="91">
        <f t="shared" si="0"/>
        <v>19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6</v>
      </c>
      <c r="F8" s="103">
        <v>6</v>
      </c>
      <c r="G8" s="103"/>
      <c r="H8" s="103">
        <v>6</v>
      </c>
      <c r="I8" s="103">
        <v>4</v>
      </c>
      <c r="J8" s="103"/>
      <c r="K8" s="84"/>
      <c r="L8" s="91">
        <f t="shared" si="0"/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244</v>
      </c>
      <c r="F9" s="103">
        <v>218</v>
      </c>
      <c r="G9" s="103"/>
      <c r="H9" s="85">
        <v>235</v>
      </c>
      <c r="I9" s="103">
        <v>147</v>
      </c>
      <c r="J9" s="103">
        <v>9</v>
      </c>
      <c r="K9" s="84"/>
      <c r="L9" s="91">
        <f t="shared" si="0"/>
        <v>26</v>
      </c>
    </row>
    <row r="10" spans="1:12" s="4" customFormat="1" ht="27" customHeight="1">
      <c r="A10" s="166"/>
      <c r="B10" s="163" t="s">
        <v>172</v>
      </c>
      <c r="C10" s="164"/>
      <c r="D10" s="39">
        <v>5</v>
      </c>
      <c r="E10" s="103">
        <v>2</v>
      </c>
      <c r="F10" s="103">
        <v>2</v>
      </c>
      <c r="G10" s="103"/>
      <c r="H10" s="103">
        <v>2</v>
      </c>
      <c r="I10" s="103"/>
      <c r="J10" s="103"/>
      <c r="K10" s="84"/>
      <c r="L10" s="91">
        <f t="shared" si="0"/>
        <v>0</v>
      </c>
    </row>
    <row r="11" spans="1:12" s="4" customFormat="1" ht="27" customHeight="1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191</v>
      </c>
      <c r="C12" s="164"/>
      <c r="D12" s="39">
        <v>7</v>
      </c>
      <c r="E12" s="103">
        <v>45</v>
      </c>
      <c r="F12" s="103">
        <v>45</v>
      </c>
      <c r="G12" s="103"/>
      <c r="H12" s="103">
        <v>45</v>
      </c>
      <c r="I12" s="103">
        <v>26</v>
      </c>
      <c r="J12" s="103"/>
      <c r="K12" s="84"/>
      <c r="L12" s="91">
        <f t="shared" si="0"/>
        <v>0</v>
      </c>
    </row>
    <row r="13" spans="1:12" s="4" customFormat="1" ht="15" customHeight="1">
      <c r="A13" s="166"/>
      <c r="B13" s="163" t="s">
        <v>123</v>
      </c>
      <c r="C13" s="164"/>
      <c r="D13" s="39">
        <v>8</v>
      </c>
      <c r="E13" s="103">
        <v>4</v>
      </c>
      <c r="F13" s="103">
        <v>1</v>
      </c>
      <c r="G13" s="103"/>
      <c r="H13" s="103">
        <v>1</v>
      </c>
      <c r="I13" s="103">
        <v>1</v>
      </c>
      <c r="J13" s="103">
        <v>3</v>
      </c>
      <c r="K13" s="84">
        <v>2</v>
      </c>
      <c r="L13" s="91">
        <f t="shared" si="0"/>
        <v>3</v>
      </c>
    </row>
    <row r="14" spans="1:12" s="4" customFormat="1" ht="26.25" customHeight="1">
      <c r="A14" s="166"/>
      <c r="B14" s="156" t="s">
        <v>193</v>
      </c>
      <c r="C14" s="157"/>
      <c r="D14" s="39">
        <v>9</v>
      </c>
      <c r="E14" s="106">
        <v>25</v>
      </c>
      <c r="F14" s="106">
        <v>23</v>
      </c>
      <c r="G14" s="106"/>
      <c r="H14" s="106">
        <v>24</v>
      </c>
      <c r="I14" s="106">
        <v>22</v>
      </c>
      <c r="J14" s="106">
        <v>1</v>
      </c>
      <c r="K14" s="94"/>
      <c r="L14" s="91">
        <f t="shared" si="0"/>
        <v>2</v>
      </c>
    </row>
    <row r="15" spans="1:12" s="4" customFormat="1" ht="15" customHeight="1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aca="true" t="shared" si="1" ref="E16:K16">SUM(E6:E15)</f>
        <v>3445</v>
      </c>
      <c r="F16" s="84">
        <f t="shared" si="1"/>
        <v>2878</v>
      </c>
      <c r="G16" s="84">
        <f t="shared" si="1"/>
        <v>17</v>
      </c>
      <c r="H16" s="84">
        <f t="shared" si="1"/>
        <v>3001</v>
      </c>
      <c r="I16" s="84">
        <f t="shared" si="1"/>
        <v>1929</v>
      </c>
      <c r="J16" s="84">
        <f t="shared" si="1"/>
        <v>444</v>
      </c>
      <c r="K16" s="84">
        <f t="shared" si="1"/>
        <v>208</v>
      </c>
      <c r="L16" s="91">
        <f t="shared" si="0"/>
        <v>567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120</v>
      </c>
      <c r="F17" s="84">
        <v>111</v>
      </c>
      <c r="G17" s="84"/>
      <c r="H17" s="84">
        <v>116</v>
      </c>
      <c r="I17" s="84">
        <v>83</v>
      </c>
      <c r="J17" s="84">
        <v>4</v>
      </c>
      <c r="K17" s="84"/>
      <c r="L17" s="91">
        <f t="shared" si="0"/>
        <v>9</v>
      </c>
    </row>
    <row r="18" spans="1:12" ht="13.5" customHeight="1">
      <c r="A18" s="166"/>
      <c r="B18" s="96"/>
      <c r="C18" s="97" t="s">
        <v>169</v>
      </c>
      <c r="D18" s="39">
        <v>13</v>
      </c>
      <c r="E18" s="84">
        <v>110</v>
      </c>
      <c r="F18" s="84">
        <v>83</v>
      </c>
      <c r="G18" s="84"/>
      <c r="H18" s="84">
        <v>81</v>
      </c>
      <c r="I18" s="84">
        <v>57</v>
      </c>
      <c r="J18" s="84">
        <v>29</v>
      </c>
      <c r="K18" s="84">
        <v>4</v>
      </c>
      <c r="L18" s="91">
        <f t="shared" si="0"/>
        <v>27</v>
      </c>
    </row>
    <row r="19" spans="1:12" ht="26.25" customHeight="1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14</v>
      </c>
      <c r="F20" s="84">
        <v>12</v>
      </c>
      <c r="G20" s="84"/>
      <c r="H20" s="84">
        <v>14</v>
      </c>
      <c r="I20" s="84">
        <v>4</v>
      </c>
      <c r="J20" s="84"/>
      <c r="K20" s="84"/>
      <c r="L20" s="91">
        <f t="shared" si="0"/>
        <v>2</v>
      </c>
    </row>
    <row r="21" spans="1:12" ht="24" customHeight="1">
      <c r="A21" s="166"/>
      <c r="B21" s="158" t="s">
        <v>172</v>
      </c>
      <c r="C21" s="159"/>
      <c r="D21" s="39">
        <v>16</v>
      </c>
      <c r="E21" s="84">
        <v>1</v>
      </c>
      <c r="F21" s="84">
        <v>1</v>
      </c>
      <c r="G21" s="84"/>
      <c r="H21" s="84"/>
      <c r="I21" s="84"/>
      <c r="J21" s="84">
        <v>1</v>
      </c>
      <c r="K21" s="84"/>
      <c r="L21" s="91">
        <f t="shared" si="0"/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162</v>
      </c>
      <c r="F25" s="94">
        <v>127</v>
      </c>
      <c r="G25" s="94"/>
      <c r="H25" s="94">
        <v>128</v>
      </c>
      <c r="I25" s="94">
        <v>61</v>
      </c>
      <c r="J25" s="94">
        <v>34</v>
      </c>
      <c r="K25" s="94">
        <v>4</v>
      </c>
      <c r="L25" s="91">
        <f t="shared" si="0"/>
        <v>35</v>
      </c>
    </row>
    <row r="26" spans="1:12" ht="18" customHeight="1">
      <c r="A26" s="175" t="s">
        <v>112</v>
      </c>
      <c r="B26" s="158" t="s">
        <v>126</v>
      </c>
      <c r="C26" s="159"/>
      <c r="D26" s="39">
        <v>21</v>
      </c>
      <c r="E26" s="84">
        <v>1560</v>
      </c>
      <c r="F26" s="84">
        <v>1525</v>
      </c>
      <c r="G26" s="84">
        <v>4</v>
      </c>
      <c r="H26" s="84">
        <v>1539</v>
      </c>
      <c r="I26" s="84">
        <v>864</v>
      </c>
      <c r="J26" s="84">
        <v>21</v>
      </c>
      <c r="K26" s="84"/>
      <c r="L26" s="91">
        <f t="shared" si="0"/>
        <v>35</v>
      </c>
    </row>
    <row r="27" spans="1:12" ht="26.25" customHeight="1">
      <c r="A27" s="175"/>
      <c r="B27" s="158" t="s">
        <v>209</v>
      </c>
      <c r="C27" s="159"/>
      <c r="D27" s="39">
        <v>22</v>
      </c>
      <c r="E27" s="111">
        <v>77</v>
      </c>
      <c r="F27" s="111">
        <v>76</v>
      </c>
      <c r="G27" s="111"/>
      <c r="H27" s="111">
        <v>75</v>
      </c>
      <c r="I27" s="111">
        <v>37</v>
      </c>
      <c r="J27" s="111">
        <v>2</v>
      </c>
      <c r="K27" s="111"/>
      <c r="L27" s="91">
        <f t="shared" si="0"/>
        <v>1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3966</v>
      </c>
      <c r="F28" s="84">
        <v>3758</v>
      </c>
      <c r="G28" s="84">
        <v>2</v>
      </c>
      <c r="H28" s="84">
        <v>3899</v>
      </c>
      <c r="I28" s="84">
        <v>3500</v>
      </c>
      <c r="J28" s="84">
        <v>67</v>
      </c>
      <c r="K28" s="84"/>
      <c r="L28" s="91">
        <f t="shared" si="0"/>
        <v>208</v>
      </c>
    </row>
    <row r="29" spans="1:12" ht="14.25" customHeight="1">
      <c r="A29" s="175"/>
      <c r="B29" s="95"/>
      <c r="C29" s="97" t="s">
        <v>170</v>
      </c>
      <c r="D29" s="39">
        <v>24</v>
      </c>
      <c r="E29" s="84">
        <v>4759</v>
      </c>
      <c r="F29" s="84">
        <v>3566</v>
      </c>
      <c r="G29" s="84">
        <v>62</v>
      </c>
      <c r="H29" s="84">
        <v>3365</v>
      </c>
      <c r="I29" s="84">
        <v>2823</v>
      </c>
      <c r="J29" s="84">
        <v>1394</v>
      </c>
      <c r="K29" s="84">
        <v>161</v>
      </c>
      <c r="L29" s="91">
        <f t="shared" si="0"/>
        <v>1193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230</v>
      </c>
      <c r="F30" s="84">
        <v>221</v>
      </c>
      <c r="G30" s="84">
        <v>1</v>
      </c>
      <c r="H30" s="84">
        <v>227</v>
      </c>
      <c r="I30" s="84">
        <v>206</v>
      </c>
      <c r="J30" s="84">
        <v>3</v>
      </c>
      <c r="K30" s="84"/>
      <c r="L30" s="91">
        <f t="shared" si="0"/>
        <v>9</v>
      </c>
    </row>
    <row r="31" spans="1:12" ht="18" customHeight="1">
      <c r="A31" s="175"/>
      <c r="B31" s="95"/>
      <c r="C31" s="97" t="s">
        <v>171</v>
      </c>
      <c r="D31" s="39">
        <v>26</v>
      </c>
      <c r="E31" s="84">
        <v>245</v>
      </c>
      <c r="F31" s="84">
        <v>206</v>
      </c>
      <c r="G31" s="84"/>
      <c r="H31" s="84">
        <v>215</v>
      </c>
      <c r="I31" s="84">
        <v>186</v>
      </c>
      <c r="J31" s="84">
        <v>30</v>
      </c>
      <c r="K31" s="84"/>
      <c r="L31" s="91">
        <f t="shared" si="0"/>
        <v>39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92</v>
      </c>
      <c r="F32" s="84">
        <v>80</v>
      </c>
      <c r="G32" s="84"/>
      <c r="H32" s="84">
        <v>85</v>
      </c>
      <c r="I32" s="84">
        <v>53</v>
      </c>
      <c r="J32" s="84">
        <v>7</v>
      </c>
      <c r="K32" s="84"/>
      <c r="L32" s="91">
        <f t="shared" si="0"/>
        <v>12</v>
      </c>
    </row>
    <row r="33" spans="1:12" ht="26.25" customHeight="1">
      <c r="A33" s="175"/>
      <c r="B33" s="158" t="s">
        <v>173</v>
      </c>
      <c r="C33" s="159"/>
      <c r="D33" s="39">
        <v>28</v>
      </c>
      <c r="E33" s="84">
        <v>11</v>
      </c>
      <c r="F33" s="84">
        <v>8</v>
      </c>
      <c r="G33" s="84"/>
      <c r="H33" s="84">
        <v>8</v>
      </c>
      <c r="I33" s="84">
        <v>2</v>
      </c>
      <c r="J33" s="84">
        <v>3</v>
      </c>
      <c r="K33" s="84">
        <v>1</v>
      </c>
      <c r="L33" s="91">
        <f t="shared" si="0"/>
        <v>3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4</v>
      </c>
      <c r="F34" s="84">
        <v>2</v>
      </c>
      <c r="G34" s="84"/>
      <c r="H34" s="84">
        <v>3</v>
      </c>
      <c r="I34" s="84">
        <v>1</v>
      </c>
      <c r="J34" s="84">
        <v>1</v>
      </c>
      <c r="K34" s="84"/>
      <c r="L34" s="91">
        <f t="shared" si="0"/>
        <v>2</v>
      </c>
    </row>
    <row r="35" spans="1:12" ht="18" customHeight="1">
      <c r="A35" s="175"/>
      <c r="B35" s="158" t="s">
        <v>194</v>
      </c>
      <c r="C35" s="159"/>
      <c r="D35" s="39">
        <v>30</v>
      </c>
      <c r="E35" s="84">
        <v>14</v>
      </c>
      <c r="F35" s="84">
        <v>14</v>
      </c>
      <c r="G35" s="84"/>
      <c r="H35" s="84">
        <v>14</v>
      </c>
      <c r="I35" s="84">
        <v>2</v>
      </c>
      <c r="J35" s="84"/>
      <c r="K35" s="84"/>
      <c r="L35" s="91">
        <f t="shared" si="0"/>
        <v>0</v>
      </c>
    </row>
    <row r="36" spans="1:12" ht="18" customHeight="1">
      <c r="A36" s="175"/>
      <c r="B36" s="168" t="s">
        <v>129</v>
      </c>
      <c r="C36" s="169"/>
      <c r="D36" s="39">
        <v>31</v>
      </c>
      <c r="E36" s="84">
        <v>69</v>
      </c>
      <c r="F36" s="84">
        <v>49</v>
      </c>
      <c r="G36" s="84"/>
      <c r="H36" s="84">
        <v>57</v>
      </c>
      <c r="I36" s="84">
        <v>20</v>
      </c>
      <c r="J36" s="84">
        <v>12</v>
      </c>
      <c r="K36" s="84">
        <v>3</v>
      </c>
      <c r="L36" s="91">
        <f t="shared" si="0"/>
        <v>20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353</v>
      </c>
      <c r="F37" s="84">
        <v>306</v>
      </c>
      <c r="G37" s="84">
        <v>6</v>
      </c>
      <c r="H37" s="84">
        <v>324</v>
      </c>
      <c r="I37" s="84">
        <v>184</v>
      </c>
      <c r="J37" s="84">
        <v>29</v>
      </c>
      <c r="K37" s="84">
        <v>5</v>
      </c>
      <c r="L37" s="91">
        <f t="shared" si="0"/>
        <v>47</v>
      </c>
    </row>
    <row r="38" spans="1:12" ht="40.5" customHeight="1">
      <c r="A38" s="175"/>
      <c r="B38" s="158" t="s">
        <v>139</v>
      </c>
      <c r="C38" s="159"/>
      <c r="D38" s="39">
        <v>33</v>
      </c>
      <c r="E38" s="84">
        <v>7</v>
      </c>
      <c r="F38" s="84">
        <v>6</v>
      </c>
      <c r="G38" s="84"/>
      <c r="H38" s="84">
        <v>6</v>
      </c>
      <c r="I38" s="84">
        <v>4</v>
      </c>
      <c r="J38" s="84">
        <v>1</v>
      </c>
      <c r="K38" s="84"/>
      <c r="L38" s="91">
        <f t="shared" si="0"/>
        <v>1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</v>
      </c>
      <c r="F39" s="84">
        <v>2</v>
      </c>
      <c r="G39" s="84"/>
      <c r="H39" s="84">
        <v>1</v>
      </c>
      <c r="I39" s="84"/>
      <c r="J39" s="84">
        <v>1</v>
      </c>
      <c r="K39" s="84"/>
      <c r="L39" s="91">
        <f t="shared" si="0"/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7683</v>
      </c>
      <c r="F40" s="94">
        <v>6298</v>
      </c>
      <c r="G40" s="94">
        <v>73</v>
      </c>
      <c r="H40" s="94">
        <v>6112</v>
      </c>
      <c r="I40" s="94">
        <v>4176</v>
      </c>
      <c r="J40" s="94">
        <v>1571</v>
      </c>
      <c r="K40" s="94">
        <v>170</v>
      </c>
      <c r="L40" s="91">
        <f t="shared" si="0"/>
        <v>1385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3566</v>
      </c>
      <c r="F41" s="84">
        <v>3299</v>
      </c>
      <c r="G41" s="84"/>
      <c r="H41" s="84">
        <v>3047</v>
      </c>
      <c r="I41" s="121" t="s">
        <v>210</v>
      </c>
      <c r="J41" s="84">
        <v>519</v>
      </c>
      <c r="K41" s="84">
        <v>4</v>
      </c>
      <c r="L41" s="91">
        <f t="shared" si="0"/>
        <v>267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21</v>
      </c>
      <c r="F42" s="84">
        <v>20</v>
      </c>
      <c r="G42" s="84"/>
      <c r="H42" s="84">
        <v>11</v>
      </c>
      <c r="I42" s="121" t="s">
        <v>210</v>
      </c>
      <c r="J42" s="84">
        <v>10</v>
      </c>
      <c r="K42" s="84"/>
      <c r="L42" s="91">
        <f t="shared" si="0"/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74</v>
      </c>
      <c r="F43" s="84">
        <v>68</v>
      </c>
      <c r="G43" s="84"/>
      <c r="H43" s="84">
        <v>72</v>
      </c>
      <c r="I43" s="84">
        <v>57</v>
      </c>
      <c r="J43" s="84">
        <v>2</v>
      </c>
      <c r="K43" s="84"/>
      <c r="L43" s="91">
        <f t="shared" si="0"/>
        <v>6</v>
      </c>
    </row>
    <row r="44" spans="1:12" ht="15.75" customHeight="1">
      <c r="A44" s="178"/>
      <c r="B44" s="176" t="s">
        <v>194</v>
      </c>
      <c r="C44" s="177"/>
      <c r="D44" s="39">
        <v>39</v>
      </c>
      <c r="E44" s="84">
        <v>3</v>
      </c>
      <c r="F44" s="84">
        <v>3</v>
      </c>
      <c r="G44" s="84"/>
      <c r="H44" s="84">
        <v>3</v>
      </c>
      <c r="I44" s="84"/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3643</v>
      </c>
      <c r="F45" s="84">
        <f aca="true" t="shared" si="2" ref="F45:K45">F41+F43+F44</f>
        <v>3370</v>
      </c>
      <c r="G45" s="84">
        <f t="shared" si="2"/>
        <v>0</v>
      </c>
      <c r="H45" s="84">
        <f t="shared" si="2"/>
        <v>3122</v>
      </c>
      <c r="I45" s="84">
        <f>I43+I44</f>
        <v>57</v>
      </c>
      <c r="J45" s="84">
        <f t="shared" si="2"/>
        <v>521</v>
      </c>
      <c r="K45" s="84">
        <f t="shared" si="2"/>
        <v>4</v>
      </c>
      <c r="L45" s="91">
        <f t="shared" si="0"/>
        <v>273</v>
      </c>
    </row>
    <row r="46" spans="1:12" ht="15.75" customHeight="1">
      <c r="A46" s="172" t="s">
        <v>195</v>
      </c>
      <c r="B46" s="172"/>
      <c r="C46" s="172"/>
      <c r="D46" s="39">
        <v>41</v>
      </c>
      <c r="E46" s="84">
        <f aca="true" t="shared" si="3" ref="E46:K46">E16+E25+E40+E45</f>
        <v>14933</v>
      </c>
      <c r="F46" s="84">
        <f t="shared" si="3"/>
        <v>12673</v>
      </c>
      <c r="G46" s="84">
        <f t="shared" si="3"/>
        <v>90</v>
      </c>
      <c r="H46" s="84">
        <f t="shared" si="3"/>
        <v>12363</v>
      </c>
      <c r="I46" s="84">
        <f t="shared" si="3"/>
        <v>6223</v>
      </c>
      <c r="J46" s="84">
        <f t="shared" si="3"/>
        <v>2570</v>
      </c>
      <c r="K46" s="84">
        <f t="shared" si="3"/>
        <v>386</v>
      </c>
      <c r="L46" s="91">
        <f t="shared" si="0"/>
        <v>2260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&amp;L0C0922AC&amp;C&amp;R2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137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83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80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337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2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14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35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69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143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13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15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5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204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10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42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58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134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5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1675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26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22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14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>
        <v>2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7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1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>
        <v>4</v>
      </c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81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528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36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35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2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84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43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67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2" r:id="rId1"/>
  <headerFooter>
    <oddFooter>&amp;L0C0922AC&amp;C&amp;R3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438</v>
      </c>
    </row>
    <row r="4" spans="1:9" ht="14.25" customHeight="1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334</v>
      </c>
    </row>
    <row r="5" spans="1:9" ht="14.25" customHeight="1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22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81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13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7</v>
      </c>
    </row>
    <row r="10" spans="1:9" ht="15" customHeight="1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1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2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3</v>
      </c>
    </row>
    <row r="13" spans="1:9" ht="15" customHeight="1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>
        <v>5</v>
      </c>
    </row>
    <row r="17" spans="1:9" ht="15" customHeight="1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22</v>
      </c>
    </row>
    <row r="20" spans="1:9" ht="15" customHeight="1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1257</v>
      </c>
    </row>
    <row r="21" spans="1:9" ht="15" customHeight="1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29</v>
      </c>
    </row>
    <row r="22" spans="1:9" ht="15" customHeight="1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36</v>
      </c>
    </row>
    <row r="25" spans="1:9" ht="16.5" customHeight="1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>
        <v>1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5</v>
      </c>
    </row>
    <row r="27" spans="1:9" ht="16.5" customHeight="1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46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151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420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>
        <v>3</v>
      </c>
    </row>
    <row r="35" spans="1:9" ht="15" customHeight="1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34</v>
      </c>
    </row>
    <row r="36" spans="1:9" ht="27" customHeight="1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7</v>
      </c>
    </row>
    <row r="37" spans="1:10" ht="12.75" customHeight="1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1778</v>
      </c>
      <c r="J37" s="108"/>
    </row>
    <row r="38" spans="1:9" ht="12.75" customHeight="1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2809</v>
      </c>
    </row>
    <row r="39" spans="1:9" ht="15" customHeight="1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2494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2967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4716</v>
      </c>
    </row>
    <row r="42" spans="1:9" ht="15" customHeight="1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1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318171631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92778004</v>
      </c>
    </row>
    <row r="45" spans="1:9" ht="15" customHeight="1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88</v>
      </c>
    </row>
    <row r="47" spans="1:9" ht="15" customHeight="1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38</v>
      </c>
    </row>
    <row r="48" spans="1:9" ht="15" customHeight="1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952</v>
      </c>
    </row>
    <row r="49" spans="1:9" ht="24.75" customHeight="1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206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14</v>
      </c>
    </row>
    <row r="52" spans="1:9" ht="14.25" customHeight="1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10</v>
      </c>
    </row>
    <row r="53" spans="1:9" ht="28.5" customHeight="1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69" t="s">
        <v>185</v>
      </c>
      <c r="B58" s="270"/>
      <c r="C58" s="270"/>
      <c r="D58" s="271"/>
      <c r="E58" s="109">
        <f>E59+E62+E63+E64</f>
        <v>10145</v>
      </c>
      <c r="F58" s="109">
        <f>F59+F62+F63+F64</f>
        <v>1707</v>
      </c>
      <c r="G58" s="109">
        <f>G59+G62+G63+G64</f>
        <v>262</v>
      </c>
      <c r="H58" s="109">
        <f>H59+H62+H63+H64</f>
        <v>127</v>
      </c>
      <c r="I58" s="109">
        <f>I59+I62+I63+I64</f>
        <v>122</v>
      </c>
    </row>
    <row r="59" spans="1:9" ht="13.5" customHeight="1">
      <c r="A59" s="201" t="s">
        <v>103</v>
      </c>
      <c r="B59" s="201"/>
      <c r="C59" s="201"/>
      <c r="D59" s="201"/>
      <c r="E59" s="94">
        <v>2721</v>
      </c>
      <c r="F59" s="94">
        <v>144</v>
      </c>
      <c r="G59" s="94">
        <v>50</v>
      </c>
      <c r="H59" s="94">
        <v>41</v>
      </c>
      <c r="I59" s="94">
        <v>45</v>
      </c>
    </row>
    <row r="60" spans="1:9" ht="13.5" customHeight="1">
      <c r="A60" s="249" t="s">
        <v>203</v>
      </c>
      <c r="B60" s="250"/>
      <c r="C60" s="250"/>
      <c r="D60" s="251"/>
      <c r="E60" s="86">
        <v>193</v>
      </c>
      <c r="F60" s="86">
        <v>111</v>
      </c>
      <c r="G60" s="86">
        <v>49</v>
      </c>
      <c r="H60" s="86">
        <v>41</v>
      </c>
      <c r="I60" s="86">
        <v>44</v>
      </c>
    </row>
    <row r="61" spans="1:9" ht="13.5" customHeight="1">
      <c r="A61" s="249" t="s">
        <v>204</v>
      </c>
      <c r="B61" s="250"/>
      <c r="C61" s="250"/>
      <c r="D61" s="251"/>
      <c r="E61" s="86">
        <v>2241</v>
      </c>
      <c r="F61" s="86">
        <v>9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82</v>
      </c>
      <c r="F62" s="84">
        <v>40</v>
      </c>
      <c r="G62" s="84">
        <v>3</v>
      </c>
      <c r="H62" s="84">
        <v>1</v>
      </c>
      <c r="I62" s="84">
        <v>2</v>
      </c>
    </row>
    <row r="63" spans="1:9" ht="13.5" customHeight="1">
      <c r="A63" s="252" t="s">
        <v>104</v>
      </c>
      <c r="B63" s="252"/>
      <c r="C63" s="252"/>
      <c r="D63" s="252"/>
      <c r="E63" s="84">
        <v>4367</v>
      </c>
      <c r="F63" s="84">
        <v>1381</v>
      </c>
      <c r="G63" s="84">
        <v>205</v>
      </c>
      <c r="H63" s="84">
        <v>84</v>
      </c>
      <c r="I63" s="84">
        <v>75</v>
      </c>
    </row>
    <row r="64" spans="1:9" ht="13.5" customHeight="1">
      <c r="A64" s="201" t="s">
        <v>108</v>
      </c>
      <c r="B64" s="201"/>
      <c r="C64" s="201"/>
      <c r="D64" s="201"/>
      <c r="E64" s="84">
        <v>2975</v>
      </c>
      <c r="F64" s="84">
        <v>142</v>
      </c>
      <c r="G64" s="84">
        <v>4</v>
      </c>
      <c r="H64" s="84">
        <v>1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185</v>
      </c>
      <c r="B68" s="243"/>
      <c r="C68" s="243"/>
      <c r="D68" s="244"/>
      <c r="E68" s="110">
        <v>1</v>
      </c>
      <c r="F68" s="114">
        <v>4657</v>
      </c>
      <c r="G68" s="115">
        <v>69476308</v>
      </c>
      <c r="H68" s="100"/>
      <c r="I68" s="100"/>
    </row>
    <row r="69" spans="1:9" ht="15" customHeight="1">
      <c r="A69" s="322" t="s">
        <v>186</v>
      </c>
      <c r="B69" s="323"/>
      <c r="C69" s="245" t="s">
        <v>187</v>
      </c>
      <c r="D69" s="246"/>
      <c r="E69" s="119">
        <v>2</v>
      </c>
      <c r="F69" s="116">
        <v>2827</v>
      </c>
      <c r="G69" s="117">
        <v>63876793</v>
      </c>
      <c r="H69" s="101"/>
      <c r="I69" s="101"/>
    </row>
    <row r="70" spans="1:9" ht="15" customHeight="1">
      <c r="A70" s="324"/>
      <c r="B70" s="325"/>
      <c r="C70" s="245" t="s">
        <v>188</v>
      </c>
      <c r="D70" s="246"/>
      <c r="E70" s="119">
        <v>3</v>
      </c>
      <c r="F70" s="116">
        <v>1830</v>
      </c>
      <c r="G70" s="117">
        <v>5599515</v>
      </c>
      <c r="H70" s="101"/>
      <c r="I70" s="101"/>
    </row>
    <row r="71" spans="1:9" ht="15" customHeight="1">
      <c r="A71" s="312" t="s">
        <v>189</v>
      </c>
      <c r="B71" s="313"/>
      <c r="C71" s="316" t="s">
        <v>113</v>
      </c>
      <c r="D71" s="317"/>
      <c r="E71" s="120">
        <v>4</v>
      </c>
      <c r="F71" s="118">
        <v>1084</v>
      </c>
      <c r="G71" s="115">
        <v>1000472</v>
      </c>
      <c r="H71" s="101"/>
      <c r="I71" s="101"/>
    </row>
    <row r="72" spans="1:9" ht="30" customHeight="1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208</v>
      </c>
      <c r="D74" s="246"/>
      <c r="E74" s="119">
        <v>7</v>
      </c>
      <c r="F74" s="116">
        <v>1</v>
      </c>
      <c r="G74" s="117">
        <v>256146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&amp;L0C0922AC&amp;C&amp;R4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C23" sqref="C23:D23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175</v>
      </c>
      <c r="B3" s="213"/>
      <c r="C3" s="10">
        <v>1</v>
      </c>
      <c r="D3" s="105">
        <f>IF('розділ 1 '!J46&lt;&gt;0,'розділ 1 '!K46*100/'розділ 1 '!J46,0)</f>
        <v>15.019455252918288</v>
      </c>
    </row>
    <row r="4" spans="1:4" ht="18" customHeight="1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46.846846846846844</v>
      </c>
    </row>
    <row r="5" spans="1:4" ht="18" customHeight="1">
      <c r="A5" s="339"/>
      <c r="B5" s="64" t="s">
        <v>177</v>
      </c>
      <c r="C5" s="10">
        <v>3</v>
      </c>
      <c r="D5" s="105">
        <f>IF('розділ 1 '!J25&lt;&gt;0,'розділ 1 '!K25*100/'розділ 1 '!J25,0)</f>
        <v>11.764705882352942</v>
      </c>
    </row>
    <row r="6" spans="1:4" ht="18" customHeight="1">
      <c r="A6" s="339"/>
      <c r="B6" s="64" t="s">
        <v>178</v>
      </c>
      <c r="C6" s="10">
        <v>4</v>
      </c>
      <c r="D6" s="105">
        <f>IF('розділ 1 '!J40&lt;&gt;0,'розділ 1 '!K40*100/'розділ 1 '!J40,0)</f>
        <v>10.821133036282623</v>
      </c>
    </row>
    <row r="7" spans="1:4" ht="18" customHeight="1">
      <c r="A7" s="339"/>
      <c r="B7" s="67" t="s">
        <v>179</v>
      </c>
      <c r="C7" s="10">
        <v>5</v>
      </c>
      <c r="D7" s="105">
        <f>IF('розділ 1 '!J45&lt;&gt;0,'розділ 1 '!K45*100/'розділ 1 '!J45,0)</f>
        <v>0.7677543186180422</v>
      </c>
    </row>
    <row r="8" spans="1:4" ht="18" customHeight="1">
      <c r="A8" s="213" t="s">
        <v>180</v>
      </c>
      <c r="B8" s="213"/>
      <c r="C8" s="10">
        <v>6</v>
      </c>
      <c r="D8" s="105">
        <f>IF('розділ 1 '!F46&lt;&gt;0,'розділ 1 '!H46*100/'розділ 1 '!F46,0)</f>
        <v>97.55385465162156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1236.3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1493.3</v>
      </c>
    </row>
    <row r="11" spans="1:4" ht="16.5" customHeight="1">
      <c r="A11" s="223" t="s">
        <v>62</v>
      </c>
      <c r="B11" s="225"/>
      <c r="C11" s="10">
        <v>9</v>
      </c>
      <c r="D11" s="84">
        <v>77</v>
      </c>
    </row>
    <row r="12" spans="1:4" ht="16.5" customHeight="1">
      <c r="A12" s="252" t="s">
        <v>103</v>
      </c>
      <c r="B12" s="252"/>
      <c r="C12" s="10">
        <v>10</v>
      </c>
      <c r="D12" s="84">
        <v>58</v>
      </c>
    </row>
    <row r="13" spans="1:4" ht="16.5" customHeight="1">
      <c r="A13" s="249" t="s">
        <v>203</v>
      </c>
      <c r="B13" s="251"/>
      <c r="C13" s="10">
        <v>11</v>
      </c>
      <c r="D13" s="94">
        <v>357</v>
      </c>
    </row>
    <row r="14" spans="1:4" ht="16.5" customHeight="1">
      <c r="A14" s="249" t="s">
        <v>204</v>
      </c>
      <c r="B14" s="251"/>
      <c r="C14" s="10">
        <v>12</v>
      </c>
      <c r="D14" s="94">
        <v>4</v>
      </c>
    </row>
    <row r="15" spans="1:4" ht="16.5" customHeight="1">
      <c r="A15" s="252" t="s">
        <v>30</v>
      </c>
      <c r="B15" s="252"/>
      <c r="C15" s="10">
        <v>13</v>
      </c>
      <c r="D15" s="84">
        <v>111</v>
      </c>
    </row>
    <row r="16" spans="1:4" ht="16.5" customHeight="1">
      <c r="A16" s="252" t="s">
        <v>104</v>
      </c>
      <c r="B16" s="252"/>
      <c r="C16" s="10">
        <v>14</v>
      </c>
      <c r="D16" s="84">
        <v>106</v>
      </c>
    </row>
    <row r="17" spans="1:5" ht="16.5" customHeight="1">
      <c r="A17" s="252" t="s">
        <v>108</v>
      </c>
      <c r="B17" s="252"/>
      <c r="C17" s="10">
        <v>15</v>
      </c>
      <c r="D17" s="84">
        <v>38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166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220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217</v>
      </c>
      <c r="D25" s="336"/>
    </row>
    <row r="26" spans="1:4" ht="12.75">
      <c r="A26" s="63" t="s">
        <v>100</v>
      </c>
      <c r="B26" s="82"/>
      <c r="C26" s="337" t="s">
        <v>217</v>
      </c>
      <c r="D26" s="337"/>
    </row>
    <row r="27" spans="1:4" ht="12.75">
      <c r="A27" s="62" t="s">
        <v>101</v>
      </c>
      <c r="B27" s="83"/>
      <c r="C27" s="337" t="s">
        <v>218</v>
      </c>
      <c r="D27" s="337"/>
    </row>
    <row r="28" ht="15.75" customHeight="1"/>
    <row r="29" spans="3:4" ht="12.75" customHeight="1">
      <c r="C29" s="340" t="s">
        <v>219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&amp;L0C0922AC&amp;C&amp;R5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2022-01-31T09:35:51Z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1-мзс_00334_4.2021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0C0922AC</vt:lpwstr>
  </property>
  <property fmtid="{D5CDD505-2E9C-101B-9397-08002B2CF9AE}" pid="9" name="Підрозділ">
    <vt:lpwstr>Ленінський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