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<sst xmlns="http://schemas.openxmlformats.org/spreadsheetml/2006/main" count="28" uniqueCount="27">
  <si>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</si>
  <si>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</si>
  <si>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</si>
  <si>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</si>
  <si>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</si>
  <si>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</si>
  <si>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</si>
  <si>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</si>
  <si>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</si>
  <si>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</si>
  <si>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</si>
  <si>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</si>
  <si>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</si>
  <si>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</si>
  <si>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</si>
  <si>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</si>
  <si>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</si>
  <si>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</si>
  <si>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</si>
  <si>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</si>
  <si>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</si>
  <si>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</si>
  <si>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</si>
  <si>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</si>
  <si>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</si>
  <si>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Ленінського районного суду м. Запоріжжя</t>
  </si>
  <si>
    <t>2021 рік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</si>
</sst>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10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3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2592</v>
      </c>
      <c r="I11" s="13">
        <v>2592</v>
      </c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904</v>
      </c>
      <c r="I12" s="6">
        <v>904</v>
      </c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5684</v>
      </c>
      <c r="I13" s="13">
        <v>12410</v>
      </c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5743</v>
      </c>
      <c r="I14" s="13">
        <v>12097</v>
      </c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2534</v>
      </c>
      <c r="I15" s="13">
        <v>2905</v>
      </c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742</v>
      </c>
      <c r="I16" s="13">
        <v>717</v>
      </c>
    </row>
    <row r="17" spans="1:9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74</v>
      </c>
      <c r="I17" s="13">
        <v>153</v>
      </c>
    </row>
    <row r="18" spans="1:9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f>IF(B1&lt;&gt;0,(H11+H13)/B1)</f>
        <v>827.6</v>
      </c>
      <c r="I20" s="7">
        <f>IF(B1&lt;&gt;0,(I11+I13)/B1)</f>
        <v>1500.2</v>
      </c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20347</v>
      </c>
      <c r="I21" s="6">
        <v>39880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701</v>
      </c>
      <c r="I22" s="6">
        <v>1375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4</v>
      </c>
      <c r="I23" s="6">
        <v>4</v>
      </c>
      <c r="K23" s="11"/>
      <c r="L23" s="1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f>IF((H11+H13)&lt;&gt;0,H14/(H11+H13)*100)</f>
        <v>69.3934267762204</v>
      </c>
      <c r="I24" s="7">
        <f>IF((I11+I13)&lt;&gt;0,I14/(I11+I13)*100)</f>
        <v>80.63591521130516</v>
      </c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574.3</v>
      </c>
      <c r="I25" s="7">
        <f>IF(B1&lt;&gt;0,I14/B1)</f>
        <v>1209.7</v>
      </c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1.2885251610656452</v>
      </c>
      <c r="I26" s="7">
        <f>IF(I14&lt;&gt;0,I17/I14*100)</f>
        <v>1.2647763908407044</v>
      </c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27</v>
      </c>
      <c r="I27" s="6">
        <v>63</v>
      </c>
      <c r="K27" s="1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22011</v>
      </c>
      <c r="I28" s="6">
        <v>41839</v>
      </c>
      <c r="K28" s="1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/>
      <c r="I29" s="6"/>
      <c r="K29" s="1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&amp;L426DA894&amp;C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2022-01-31T10:36:29Z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Базові показники ефективності діяльності_00334_4.2021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426DA894</vt:lpwstr>
  </property>
  <property fmtid="{D5CDD505-2E9C-101B-9397-08002B2CF9AE}" pid="10" name="Підрозд">
    <vt:lpwstr>Ленінський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