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<sst xmlns="http://schemas.openxmlformats.org/spreadsheetml/2006/main" count="182" uniqueCount="153">
  <si>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</si>
  <si>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</si>
  <si>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</si>
  <si>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</si>
  <si>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</si>
  <si>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</si>
  <si>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</si>
  <si>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</si>
  <si>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</si>
  <si>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</si>
  <si>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</si>
  <si>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</si>
  <si>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</si>
  <si>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</si>
  <si>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</si>
  <si>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</si>
  <si>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</si>
  <si>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</si>
  <si>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</si>
  <si>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</si>
  <si>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</si>
  <si>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</si>
  <si>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</si>
  <si>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</si>
  <si>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</si>
  <si>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</si>
  <si>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</si>
  <si>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</si>
  <si>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</si>
  <si>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</si>
  <si>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</si>
  <si>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</si>
  <si>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</si>
  <si>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</si>
  <si>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</si>
  <si>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</si>
  <si>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</si>
  <si>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</si>
  <si>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</si>
  <si>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</si>
  <si>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</si>
  <si>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</si>
  <si>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</si>
  <si>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</si>
  <si>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</si>
  <si>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</si>
  <si>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</si>
  <si>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</si>
  <si>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</si>
  <si>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</si>
  <si>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</si>
  <si>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</si>
  <si>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</si>
  <si>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</si>
  <si>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</si>
  <si>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</si>
  <si>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</si>
  <si>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</si>
  <si>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</si>
  <si>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</si>
  <si>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</si>
  <si>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</si>
  <si>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</si>
  <si>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</si>
  <si>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</si>
  <si>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</si>
  <si>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</si>
  <si>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</si>
  <si>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</si>
  <si>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</si>
  <si>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</si>
  <si>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</si>
  <si>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</si>
  <si>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</si>
  <si>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</si>
  <si>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</si>
  <si>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</si>
  <si>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</si>
  <si>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</si>
  <si>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</si>
  <si>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</si>
  <si>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</si>
  <si>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</si>
  <si>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</si>
  <si>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</si>
  <si>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</si>
  <si>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</si>
  <si>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</si>
  <si>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</si>
  <si>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</si>
  <si>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</si>
  <si>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</si>
  <si>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</si>
  <si>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</si>
  <si>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</si>
  <si>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</si>
  <si>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</si>
  <si>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</si>
  <si>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</si>
  <si>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</si>
  <si>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</si>
  <si>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</si>
  <si>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</si>
  <si>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</si>
  <si>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</si>
  <si>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</si>
  <si>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</si>
  <si>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</si>
  <si>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</si>
  <si>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</si>
  <si>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</si>
  <si>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</si>
  <si>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</si>
  <si>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</si>
  <si>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</si>
  <si>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</si>
  <si>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</si>
  <si>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</si>
  <si>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</si>
  <si>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</si>
  <si>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</si>
  <si>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</si>
  <si>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</si>
  <si>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</si>
  <si>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</si>
  <si>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</si>
  <si>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</si>
  <si>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</si>
  <si>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</si>
  <si>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</si>
  <si>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</si>
  <si>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</si>
  <si>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</si>
  <si>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</si>
  <si>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</si>
  <si>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</si>
  <si>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</si>
  <si>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</si>
  <si>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</si>
  <si>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</si>
  <si>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</si>
  <si>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</si>
  <si>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</si>
  <si>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</si>
  <si>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С.Г. Колесник</t>
  </si>
  <si>
    <t>О.В. Полівода</t>
  </si>
  <si>
    <t>(061)236-73-95</t>
  </si>
  <si>
    <t>inbox@ln.zp.court.gov.ua</t>
  </si>
  <si>
    <t>2 липня 2016 року</t>
  </si>
  <si>
    <t>перше півріччя 2016 року</t>
  </si>
  <si>
    <t>Ленінський районний суд м. Запоріжжя</t>
  </si>
  <si>
    <t>69006. Запорізька область</t>
  </si>
  <si>
    <t>м. Запоріжжя. вул. 40 років Радянської України</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</si>
</sst>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16" fontId="3" fillId="0" borderId="16" xfId="53" applyNumberFormat="1" applyFont="1" applyFill="1" applyBorder="1" applyAlignment="1" applyProtection="1">
      <alignment horizontal="left"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1653</v>
      </c>
      <c r="D6" s="97">
        <f>SUM(D7,D10,D13,D14,D15,D18,D21,D22)</f>
        <v>1944322.9699999897</v>
      </c>
      <c r="E6" s="71">
        <f>SUM(E7,E10,E13,E14,E15,E18,E21,E22)</f>
        <v>1395</v>
      </c>
      <c r="F6" s="97">
        <f>SUM(F7,F10,F13,F14,F15,F18,F21,F22)</f>
        <v>2051284.789999999</v>
      </c>
      <c r="G6" s="71">
        <f>SUM(G7,G10,G13,G14,G15,G18,G21,G22)</f>
        <v>56</v>
      </c>
      <c r="H6" s="97">
        <f>SUM(H7,H10,H13,H14,H15,H18,H21,H22)</f>
        <v>153933.21000000002</v>
      </c>
      <c r="I6" s="71">
        <f>SUM(I7,I10,I13,I14,I15,I18,I21,I22)</f>
        <v>97</v>
      </c>
      <c r="J6" s="97">
        <f>SUM(J7,J10,J13,J14,J15,J18,J21,J22)</f>
        <v>52294.29</v>
      </c>
      <c r="K6" s="71">
        <f>SUM(K7,K10,K13,K14,K15,K18,K21,K22)</f>
        <v>258</v>
      </c>
      <c r="L6" s="97">
        <f>SUM(L7,L10,L13,L14,L15,L18,L21,L22)</f>
        <v>142811.91999999998</v>
      </c>
    </row>
    <row r="7" spans="1:12" ht="16.5" customHeight="1">
      <c r="A7" s="123">
        <v>2</v>
      </c>
      <c r="B7" s="126" t="s">
        <v>114</v>
      </c>
      <c r="C7" s="72">
        <v>714</v>
      </c>
      <c r="D7" s="130">
        <v>1403994.93999999</v>
      </c>
      <c r="E7" s="72">
        <v>509</v>
      </c>
      <c r="F7" s="130">
        <v>1509024.21</v>
      </c>
      <c r="G7" s="72">
        <v>31</v>
      </c>
      <c r="H7" s="130">
        <v>140491.57</v>
      </c>
      <c r="I7" s="72">
        <v>73</v>
      </c>
      <c r="J7" s="130">
        <v>45128.69</v>
      </c>
      <c r="K7" s="72">
        <v>205</v>
      </c>
      <c r="L7" s="130">
        <v>122693.12</v>
      </c>
    </row>
    <row r="8" spans="1:12" ht="16.5" customHeight="1">
      <c r="A8" s="123">
        <v>3</v>
      </c>
      <c r="B8" s="127" t="s">
        <v>115</v>
      </c>
      <c r="C8" s="72">
        <v>394</v>
      </c>
      <c r="D8" s="130">
        <v>1121660.33</v>
      </c>
      <c r="E8" s="72">
        <v>390</v>
      </c>
      <c r="F8" s="130">
        <v>1326585.78</v>
      </c>
      <c r="G8" s="72">
        <v>26</v>
      </c>
      <c r="H8" s="130">
        <v>126797.03</v>
      </c>
      <c r="I8" s="72">
        <v>1</v>
      </c>
      <c r="J8" s="130">
        <v>1378</v>
      </c>
      <c r="K8" s="72">
        <v>4</v>
      </c>
      <c r="L8" s="130">
        <v>5512</v>
      </c>
    </row>
    <row r="9" spans="1:12" ht="16.5" customHeight="1">
      <c r="A9" s="123">
        <v>4</v>
      </c>
      <c r="B9" s="127" t="s">
        <v>116</v>
      </c>
      <c r="C9" s="72">
        <v>320</v>
      </c>
      <c r="D9" s="130">
        <v>282334.610000001</v>
      </c>
      <c r="E9" s="72">
        <v>119</v>
      </c>
      <c r="F9" s="130">
        <v>182438.43</v>
      </c>
      <c r="G9" s="72">
        <v>5</v>
      </c>
      <c r="H9" s="130">
        <v>13694.54</v>
      </c>
      <c r="I9" s="72">
        <v>72</v>
      </c>
      <c r="J9" s="130">
        <v>43750.69</v>
      </c>
      <c r="K9" s="72">
        <v>201</v>
      </c>
      <c r="L9" s="130">
        <v>117181.12</v>
      </c>
    </row>
    <row r="10" spans="1:12" ht="19.5" customHeight="1">
      <c r="A10" s="123">
        <v>5</v>
      </c>
      <c r="B10" s="126" t="s">
        <v>117</v>
      </c>
      <c r="C10" s="72">
        <v>208</v>
      </c>
      <c r="D10" s="130">
        <v>126224.8</v>
      </c>
      <c r="E10" s="72">
        <v>196</v>
      </c>
      <c r="F10" s="130">
        <v>125534.61</v>
      </c>
      <c r="G10" s="72">
        <v>11</v>
      </c>
      <c r="H10" s="130">
        <v>6605.82</v>
      </c>
      <c r="I10" s="72">
        <v>2</v>
      </c>
      <c r="J10" s="130">
        <v>1102.4</v>
      </c>
      <c r="K10" s="72">
        <v>12</v>
      </c>
      <c r="L10" s="130">
        <v>6614.4</v>
      </c>
    </row>
    <row r="11" spans="1:12" ht="19.5" customHeight="1">
      <c r="A11" s="123">
        <v>6</v>
      </c>
      <c r="B11" s="127" t="s">
        <v>118</v>
      </c>
      <c r="C11" s="72">
        <v>14</v>
      </c>
      <c r="D11" s="130">
        <v>19292</v>
      </c>
      <c r="E11" s="72">
        <v>14</v>
      </c>
      <c r="F11" s="130">
        <v>18465.2</v>
      </c>
      <c r="G11" s="72">
        <v>1</v>
      </c>
      <c r="H11" s="130">
        <v>1218</v>
      </c>
      <c r="I11" s="72"/>
      <c r="J11" s="130"/>
      <c r="K11" s="72"/>
      <c r="L11" s="130"/>
    </row>
    <row r="12" spans="1:12" ht="19.5" customHeight="1">
      <c r="A12" s="123">
        <v>7</v>
      </c>
      <c r="B12" s="127" t="s">
        <v>119</v>
      </c>
      <c r="C12" s="72">
        <v>194</v>
      </c>
      <c r="D12" s="130">
        <v>106932.8</v>
      </c>
      <c r="E12" s="72">
        <v>182</v>
      </c>
      <c r="F12" s="130">
        <v>107069.41</v>
      </c>
      <c r="G12" s="72">
        <v>10</v>
      </c>
      <c r="H12" s="130">
        <v>5387.82</v>
      </c>
      <c r="I12" s="72">
        <v>2</v>
      </c>
      <c r="J12" s="130">
        <v>1102.4</v>
      </c>
      <c r="K12" s="72">
        <v>12</v>
      </c>
      <c r="L12" s="130">
        <v>6614.4</v>
      </c>
    </row>
    <row r="13" spans="1:12" ht="15" customHeight="1">
      <c r="A13" s="123">
        <v>8</v>
      </c>
      <c r="B13" s="126" t="s">
        <v>42</v>
      </c>
      <c r="C13" s="72">
        <v>197</v>
      </c>
      <c r="D13" s="130">
        <v>108586.4</v>
      </c>
      <c r="E13" s="72">
        <v>195</v>
      </c>
      <c r="F13" s="130">
        <v>107793.88</v>
      </c>
      <c r="G13" s="72">
        <v>7</v>
      </c>
      <c r="H13" s="130">
        <v>3371.21</v>
      </c>
      <c r="I13" s="72"/>
      <c r="J13" s="130"/>
      <c r="K13" s="72">
        <v>2</v>
      </c>
      <c r="L13" s="130">
        <v>1102.4</v>
      </c>
    </row>
    <row r="14" spans="1:12" ht="15.75" customHeight="1">
      <c r="A14" s="123">
        <v>9</v>
      </c>
      <c r="B14" s="126" t="s">
        <v>43</v>
      </c>
      <c r="C14" s="72">
        <v>2</v>
      </c>
      <c r="D14" s="130">
        <v>1116.63</v>
      </c>
      <c r="E14" s="72">
        <v>2</v>
      </c>
      <c r="F14" s="130">
        <v>1116.63</v>
      </c>
      <c r="G14" s="72"/>
      <c r="H14" s="130"/>
      <c r="I14" s="72"/>
      <c r="J14" s="130"/>
      <c r="K14" s="72"/>
      <c r="L14" s="130"/>
    </row>
    <row r="15" spans="1:12" ht="106.5" customHeight="1">
      <c r="A15" s="123">
        <v>10</v>
      </c>
      <c r="B15" s="126" t="s">
        <v>120</v>
      </c>
      <c r="C15" s="72">
        <v>531</v>
      </c>
      <c r="D15" s="130">
        <v>303022.2</v>
      </c>
      <c r="E15" s="72">
        <v>492</v>
      </c>
      <c r="F15" s="130">
        <v>305486.659999999</v>
      </c>
      <c r="G15" s="72">
        <v>5</v>
      </c>
      <c r="H15" s="130">
        <v>1759.41</v>
      </c>
      <c r="I15" s="72">
        <v>22</v>
      </c>
      <c r="J15" s="130">
        <v>6063.2</v>
      </c>
      <c r="K15" s="72">
        <v>39</v>
      </c>
      <c r="L15" s="130">
        <v>12402</v>
      </c>
    </row>
    <row r="16" spans="1:12" ht="21" customHeight="1">
      <c r="A16" s="123">
        <v>11</v>
      </c>
      <c r="B16" s="127" t="s">
        <v>118</v>
      </c>
      <c r="C16" s="72">
        <v>379</v>
      </c>
      <c r="D16" s="130">
        <v>261131</v>
      </c>
      <c r="E16" s="72">
        <v>375</v>
      </c>
      <c r="F16" s="130">
        <v>264687.91</v>
      </c>
      <c r="G16" s="72">
        <v>1</v>
      </c>
      <c r="H16" s="130">
        <v>413.4</v>
      </c>
      <c r="I16" s="72"/>
      <c r="J16" s="130"/>
      <c r="K16" s="72">
        <v>4</v>
      </c>
      <c r="L16" s="130">
        <v>2756</v>
      </c>
    </row>
    <row r="17" spans="1:12" ht="21" customHeight="1">
      <c r="A17" s="123">
        <v>12</v>
      </c>
      <c r="B17" s="127" t="s">
        <v>119</v>
      </c>
      <c r="C17" s="72">
        <v>152</v>
      </c>
      <c r="D17" s="130">
        <v>41891.1999999999</v>
      </c>
      <c r="E17" s="72">
        <v>117</v>
      </c>
      <c r="F17" s="130">
        <v>40798.75</v>
      </c>
      <c r="G17" s="72">
        <v>4</v>
      </c>
      <c r="H17" s="130">
        <v>1346.01</v>
      </c>
      <c r="I17" s="72">
        <v>22</v>
      </c>
      <c r="J17" s="130">
        <v>6063.2</v>
      </c>
      <c r="K17" s="72">
        <v>35</v>
      </c>
      <c r="L17" s="130">
        <v>9646.00000000001</v>
      </c>
    </row>
    <row r="18" spans="1:12" ht="33.75" customHeight="1">
      <c r="A18" s="123">
        <v>13</v>
      </c>
      <c r="B18" s="126" t="s">
        <v>122</v>
      </c>
      <c r="C18" s="72">
        <f>SUM(C19:C20)</f>
        <v>1</v>
      </c>
      <c r="D18" s="130">
        <f>SUM(D19:D20)</f>
        <v>1378</v>
      </c>
      <c r="E18" s="72">
        <f>SUM(E19:E20)</f>
        <v>1</v>
      </c>
      <c r="F18" s="130">
        <f>SUM(F19:F20)</f>
        <v>2328.8</v>
      </c>
      <c r="G18" s="72">
        <f>SUM(G19:G20)</f>
        <v>2</v>
      </c>
      <c r="H18" s="130">
        <f>SUM(H19:H20)</f>
        <v>1705.2</v>
      </c>
      <c r="I18" s="72">
        <f>SUM(I19:I20)</f>
        <v>0</v>
      </c>
      <c r="J18" s="130">
        <f>SUM(J19:J20)</f>
        <v>0</v>
      </c>
      <c r="K18" s="72">
        <f>SUM(K19:K20)</f>
        <v>0</v>
      </c>
      <c r="L18" s="130">
        <f>SUM(L19:L20)</f>
        <v>0</v>
      </c>
    </row>
    <row r="19" spans="1:12" ht="14.25" customHeight="1">
      <c r="A19" s="123">
        <v>14</v>
      </c>
      <c r="B19" s="126" t="s">
        <v>1</v>
      </c>
      <c r="C19" s="72"/>
      <c r="D19" s="130"/>
      <c r="E19" s="72"/>
      <c r="F19" s="130"/>
      <c r="G19" s="72">
        <v>1</v>
      </c>
      <c r="H19" s="130">
        <v>487.2</v>
      </c>
      <c r="I19" s="72"/>
      <c r="J19" s="130"/>
      <c r="K19" s="72"/>
      <c r="L19" s="130"/>
    </row>
    <row r="20" spans="1:12" ht="23.25" customHeight="1">
      <c r="A20" s="123">
        <v>15</v>
      </c>
      <c r="B20" s="126" t="s">
        <v>2</v>
      </c>
      <c r="C20" s="72">
        <v>1</v>
      </c>
      <c r="D20" s="130">
        <v>1378</v>
      </c>
      <c r="E20" s="72">
        <v>1</v>
      </c>
      <c r="F20" s="130">
        <v>2328.8</v>
      </c>
      <c r="G20" s="72">
        <v>1</v>
      </c>
      <c r="H20" s="130">
        <v>1218</v>
      </c>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75</v>
      </c>
      <c r="D34" s="97">
        <f>SUM(D35,D42,D43,D44)</f>
        <v>42993.6</v>
      </c>
      <c r="E34" s="71">
        <f>SUM(E35,E42,E43,E44)</f>
        <v>66</v>
      </c>
      <c r="F34" s="97">
        <f>SUM(F35,F42,F43,F44)</f>
        <v>41483.869999999995</v>
      </c>
      <c r="G34" s="71">
        <f>SUM(G35,G42,G43,G44)</f>
        <v>2</v>
      </c>
      <c r="H34" s="97">
        <f>SUM(H35,H42,H43,H44)</f>
        <v>2480.4</v>
      </c>
      <c r="I34" s="71">
        <f>SUM(I35,I42,I43,I44)</f>
        <v>1</v>
      </c>
      <c r="J34" s="97">
        <f>SUM(J35,J42,J43,J44)</f>
        <v>551.2</v>
      </c>
      <c r="K34" s="71">
        <f>SUM(K35,K42,K43,K44)</f>
        <v>9</v>
      </c>
      <c r="L34" s="97">
        <f>SUM(L35,L42,L43,L44)</f>
        <v>4960.8</v>
      </c>
    </row>
    <row r="35" spans="1:12" ht="24" customHeight="1">
      <c r="A35" s="123">
        <v>30</v>
      </c>
      <c r="B35" s="126" t="s">
        <v>131</v>
      </c>
      <c r="C35" s="72">
        <f>SUM(C36,C39)</f>
        <v>75</v>
      </c>
      <c r="D35" s="130">
        <f>SUM(D36,D39)</f>
        <v>42993.6</v>
      </c>
      <c r="E35" s="72">
        <f>SUM(E36,E39)</f>
        <v>66</v>
      </c>
      <c r="F35" s="130">
        <f>SUM(F36,F39)</f>
        <v>41483.869999999995</v>
      </c>
      <c r="G35" s="72">
        <f>SUM(G36,G39)</f>
        <v>2</v>
      </c>
      <c r="H35" s="130">
        <f>SUM(H36,H39)</f>
        <v>2480.4</v>
      </c>
      <c r="I35" s="72">
        <f>SUM(I36,I39)</f>
        <v>1</v>
      </c>
      <c r="J35" s="130">
        <f>SUM(J36,J39)</f>
        <v>551.2</v>
      </c>
      <c r="K35" s="72">
        <f>SUM(K36,K39)</f>
        <v>9</v>
      </c>
      <c r="L35" s="130">
        <f>SUM(L36,L39)</f>
        <v>4960.8</v>
      </c>
    </row>
    <row r="36" spans="1:12" ht="19.5" customHeight="1">
      <c r="A36" s="123">
        <v>31</v>
      </c>
      <c r="B36" s="126" t="s">
        <v>132</v>
      </c>
      <c r="C36" s="72">
        <v>2</v>
      </c>
      <c r="D36" s="130">
        <v>1929.2</v>
      </c>
      <c r="E36" s="72">
        <v>2</v>
      </c>
      <c r="F36" s="130">
        <v>2480.42</v>
      </c>
      <c r="G36" s="72"/>
      <c r="H36" s="130"/>
      <c r="I36" s="72"/>
      <c r="J36" s="130"/>
      <c r="K36" s="72"/>
      <c r="L36" s="130"/>
    </row>
    <row r="37" spans="1:12" ht="16.5" customHeight="1">
      <c r="A37" s="123">
        <v>32</v>
      </c>
      <c r="B37" s="127" t="s">
        <v>133</v>
      </c>
      <c r="C37" s="72">
        <v>1</v>
      </c>
      <c r="D37" s="130">
        <v>1378</v>
      </c>
      <c r="E37" s="72">
        <v>1</v>
      </c>
      <c r="F37" s="130">
        <v>1378</v>
      </c>
      <c r="G37" s="72"/>
      <c r="H37" s="130"/>
      <c r="I37" s="72"/>
      <c r="J37" s="130"/>
      <c r="K37" s="72"/>
      <c r="L37" s="130"/>
    </row>
    <row r="38" spans="1:12" ht="16.5" customHeight="1">
      <c r="A38" s="123">
        <v>33</v>
      </c>
      <c r="B38" s="127" t="s">
        <v>116</v>
      </c>
      <c r="C38" s="72">
        <v>1</v>
      </c>
      <c r="D38" s="130">
        <v>551.2</v>
      </c>
      <c r="E38" s="72">
        <v>1</v>
      </c>
      <c r="F38" s="130">
        <v>1102.42</v>
      </c>
      <c r="G38" s="72"/>
      <c r="H38" s="130"/>
      <c r="I38" s="72"/>
      <c r="J38" s="130"/>
      <c r="K38" s="72"/>
      <c r="L38" s="130"/>
    </row>
    <row r="39" spans="1:12" ht="21" customHeight="1">
      <c r="A39" s="123">
        <v>34</v>
      </c>
      <c r="B39" s="126" t="s">
        <v>134</v>
      </c>
      <c r="C39" s="72">
        <v>73</v>
      </c>
      <c r="D39" s="130">
        <v>41064.4</v>
      </c>
      <c r="E39" s="72">
        <v>64</v>
      </c>
      <c r="F39" s="130">
        <v>39003.45</v>
      </c>
      <c r="G39" s="72">
        <v>2</v>
      </c>
      <c r="H39" s="130">
        <v>2480.4</v>
      </c>
      <c r="I39" s="72">
        <v>1</v>
      </c>
      <c r="J39" s="130">
        <v>551.2</v>
      </c>
      <c r="K39" s="72">
        <v>9</v>
      </c>
      <c r="L39" s="130">
        <v>4960.8</v>
      </c>
    </row>
    <row r="40" spans="1:12" ht="30" customHeight="1">
      <c r="A40" s="123">
        <v>35</v>
      </c>
      <c r="B40" s="127" t="s">
        <v>135</v>
      </c>
      <c r="C40" s="72">
        <v>1</v>
      </c>
      <c r="D40" s="130">
        <v>1378</v>
      </c>
      <c r="E40" s="72">
        <v>1</v>
      </c>
      <c r="F40" s="130">
        <v>1378</v>
      </c>
      <c r="G40" s="72">
        <v>1</v>
      </c>
      <c r="H40" s="130">
        <v>1378</v>
      </c>
      <c r="I40" s="72"/>
      <c r="J40" s="130"/>
      <c r="K40" s="72"/>
      <c r="L40" s="130"/>
    </row>
    <row r="41" spans="1:12" ht="21" customHeight="1">
      <c r="A41" s="123">
        <v>36</v>
      </c>
      <c r="B41" s="127" t="s">
        <v>119</v>
      </c>
      <c r="C41" s="72">
        <v>72</v>
      </c>
      <c r="D41" s="130">
        <v>39686.4</v>
      </c>
      <c r="E41" s="72">
        <v>63</v>
      </c>
      <c r="F41" s="130">
        <v>37625.45</v>
      </c>
      <c r="G41" s="72">
        <v>1</v>
      </c>
      <c r="H41" s="130">
        <v>1102.4</v>
      </c>
      <c r="I41" s="72">
        <v>1</v>
      </c>
      <c r="J41" s="130">
        <v>551.2</v>
      </c>
      <c r="K41" s="72">
        <v>9</v>
      </c>
      <c r="L41" s="130">
        <v>4960.8</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44</v>
      </c>
      <c r="D45" s="97">
        <f>SUM(D46:D51)</f>
        <v>1562.650000000001</v>
      </c>
      <c r="E45" s="71">
        <f>SUM(E46:E51)</f>
        <v>43</v>
      </c>
      <c r="F45" s="97">
        <f>SUM(F46:F51)</f>
        <v>1569.450000000001</v>
      </c>
      <c r="G45" s="71">
        <f>SUM(G46:G51)</f>
        <v>0</v>
      </c>
      <c r="H45" s="97">
        <f>SUM(H46:H51)</f>
        <v>0</v>
      </c>
      <c r="I45" s="71">
        <f>SUM(I46:I51)</f>
        <v>1</v>
      </c>
      <c r="J45" s="97">
        <f>SUM(J46:J51)</f>
        <v>41.34</v>
      </c>
      <c r="K45" s="71">
        <f>SUM(K46:K51)</f>
        <v>1</v>
      </c>
      <c r="L45" s="97">
        <f>SUM(L46:L51)</f>
        <v>41.34</v>
      </c>
    </row>
    <row r="46" spans="1:12" ht="18.75" customHeight="1">
      <c r="A46" s="123">
        <v>41</v>
      </c>
      <c r="B46" s="126" t="s">
        <v>20</v>
      </c>
      <c r="C46" s="72">
        <v>16</v>
      </c>
      <c r="D46" s="130">
        <v>405.13</v>
      </c>
      <c r="E46" s="72">
        <v>16</v>
      </c>
      <c r="F46" s="130">
        <v>411.76</v>
      </c>
      <c r="G46" s="72"/>
      <c r="H46" s="130"/>
      <c r="I46" s="72"/>
      <c r="J46" s="130"/>
      <c r="K46" s="72"/>
      <c r="L46" s="130"/>
    </row>
    <row r="47" spans="1:12" ht="21" customHeight="1">
      <c r="A47" s="123">
        <v>42</v>
      </c>
      <c r="B47" s="126" t="s">
        <v>21</v>
      </c>
      <c r="C47" s="72">
        <v>24</v>
      </c>
      <c r="D47" s="130">
        <v>992.160000000001</v>
      </c>
      <c r="E47" s="72">
        <v>23</v>
      </c>
      <c r="F47" s="130">
        <v>992.240000000001</v>
      </c>
      <c r="G47" s="72"/>
      <c r="H47" s="130"/>
      <c r="I47" s="72">
        <v>1</v>
      </c>
      <c r="J47" s="130">
        <v>41.34</v>
      </c>
      <c r="K47" s="72">
        <v>1</v>
      </c>
      <c r="L47" s="130">
        <v>41.34</v>
      </c>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4</v>
      </c>
      <c r="D49" s="130">
        <v>165.36</v>
      </c>
      <c r="E49" s="72">
        <v>4</v>
      </c>
      <c r="F49" s="130">
        <v>165.45</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523</v>
      </c>
      <c r="D52" s="97">
        <v>144138.800000001</v>
      </c>
      <c r="E52" s="71">
        <v>230</v>
      </c>
      <c r="F52" s="97">
        <v>63355.9999999998</v>
      </c>
      <c r="G52" s="71"/>
      <c r="H52" s="97"/>
      <c r="I52" s="71">
        <v>523</v>
      </c>
      <c r="J52" s="97">
        <v>144138.800000001</v>
      </c>
      <c r="K52" s="72"/>
      <c r="L52" s="97"/>
    </row>
    <row r="53" spans="1:12" ht="15">
      <c r="A53" s="123">
        <v>48</v>
      </c>
      <c r="B53" s="124" t="s">
        <v>129</v>
      </c>
      <c r="C53" s="71">
        <f aca="true" t="shared" si="0" ref="C53:L53">SUM(C6,C25,C34,C45,C52)</f>
        <v>2295</v>
      </c>
      <c r="D53" s="97">
        <f t="shared" si="0"/>
        <v>2133018.0199999907</v>
      </c>
      <c r="E53" s="71">
        <f t="shared" si="0"/>
        <v>1734</v>
      </c>
      <c r="F53" s="97">
        <f t="shared" si="0"/>
        <v>2157694.109999999</v>
      </c>
      <c r="G53" s="71">
        <f t="shared" si="0"/>
        <v>58</v>
      </c>
      <c r="H53" s="97">
        <f t="shared" si="0"/>
        <v>156413.61000000002</v>
      </c>
      <c r="I53" s="71">
        <f t="shared" si="0"/>
        <v>622</v>
      </c>
      <c r="J53" s="97">
        <f t="shared" si="0"/>
        <v>197025.630000001</v>
      </c>
      <c r="K53" s="71">
        <f t="shared" si="0"/>
        <v>268</v>
      </c>
      <c r="L53" s="97">
        <f t="shared" si="0"/>
        <v>147814.05999999997</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&amp;LF20DBEAE&amp;CФорма № 10, Підрозділ: Ленінський районний суд м. Запоріжжя,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&amp;LF20DBEAE&amp;CФорма № 10, Підрозділ: Ленінський районний суд м. Запоріжжя,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266</v>
      </c>
      <c r="F4" s="134">
        <f>SUM(F5:F20)</f>
        <v>147221.51999999981</v>
      </c>
    </row>
    <row r="5" spans="1:6" ht="20.25" customHeight="1">
      <c r="A5" s="103">
        <v>2</v>
      </c>
      <c r="B5" s="158" t="s">
        <v>97</v>
      </c>
      <c r="C5" s="159"/>
      <c r="D5" s="160"/>
      <c r="E5" s="55">
        <v>85</v>
      </c>
      <c r="F5" s="132">
        <v>39739.14</v>
      </c>
    </row>
    <row r="6" spans="1:6" ht="28.5" customHeight="1">
      <c r="A6" s="103">
        <v>3</v>
      </c>
      <c r="B6" s="158" t="s">
        <v>98</v>
      </c>
      <c r="C6" s="159"/>
      <c r="D6" s="160"/>
      <c r="E6" s="55">
        <v>11</v>
      </c>
      <c r="F6" s="132">
        <v>10080.09</v>
      </c>
    </row>
    <row r="7" spans="1:6" ht="20.25" customHeight="1">
      <c r="A7" s="103">
        <v>4</v>
      </c>
      <c r="B7" s="158" t="s">
        <v>99</v>
      </c>
      <c r="C7" s="159"/>
      <c r="D7" s="160"/>
      <c r="E7" s="55">
        <v>131</v>
      </c>
      <c r="F7" s="132">
        <v>74687.5999999998</v>
      </c>
    </row>
    <row r="8" spans="1:6" ht="41.25" customHeight="1">
      <c r="A8" s="103">
        <v>5</v>
      </c>
      <c r="B8" s="158" t="s">
        <v>100</v>
      </c>
      <c r="C8" s="159"/>
      <c r="D8" s="160"/>
      <c r="E8" s="55"/>
      <c r="F8" s="132"/>
    </row>
    <row r="9" spans="1:6" ht="41.25" customHeight="1">
      <c r="A9" s="103">
        <v>6</v>
      </c>
      <c r="B9" s="158" t="s">
        <v>101</v>
      </c>
      <c r="C9" s="159"/>
      <c r="D9" s="160"/>
      <c r="E9" s="55">
        <v>8</v>
      </c>
      <c r="F9" s="132">
        <v>3858.4</v>
      </c>
    </row>
    <row r="10" spans="1:6" ht="27" customHeight="1">
      <c r="A10" s="103">
        <v>7</v>
      </c>
      <c r="B10" s="158" t="s">
        <v>102</v>
      </c>
      <c r="C10" s="159"/>
      <c r="D10" s="160"/>
      <c r="E10" s="55">
        <v>2</v>
      </c>
      <c r="F10" s="132">
        <v>1102.4</v>
      </c>
    </row>
    <row r="11" spans="1:6" ht="26.25" customHeight="1">
      <c r="A11" s="103">
        <v>8</v>
      </c>
      <c r="B11" s="158" t="s">
        <v>103</v>
      </c>
      <c r="C11" s="159"/>
      <c r="D11" s="160"/>
      <c r="E11" s="55">
        <v>3</v>
      </c>
      <c r="F11" s="132">
        <v>3341.7</v>
      </c>
    </row>
    <row r="12" spans="1:6" ht="29.25" customHeight="1">
      <c r="A12" s="103">
        <v>9</v>
      </c>
      <c r="B12" s="158" t="s">
        <v>82</v>
      </c>
      <c r="C12" s="159"/>
      <c r="D12" s="160"/>
      <c r="E12" s="55">
        <v>2</v>
      </c>
      <c r="F12" s="132">
        <v>551.2</v>
      </c>
    </row>
    <row r="13" spans="1:6" ht="20.25" customHeight="1">
      <c r="A13" s="103">
        <v>10</v>
      </c>
      <c r="B13" s="158" t="s">
        <v>104</v>
      </c>
      <c r="C13" s="159"/>
      <c r="D13" s="160"/>
      <c r="E13" s="55">
        <v>15</v>
      </c>
      <c r="F13" s="132">
        <v>8073.39</v>
      </c>
    </row>
    <row r="14" spans="1:6" ht="25.5" customHeight="1">
      <c r="A14" s="103">
        <v>11</v>
      </c>
      <c r="B14" s="158" t="s">
        <v>105</v>
      </c>
      <c r="C14" s="159"/>
      <c r="D14" s="160"/>
      <c r="E14" s="55">
        <v>7</v>
      </c>
      <c r="F14" s="132">
        <v>4685.2</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2</v>
      </c>
      <c r="F17" s="132">
        <v>1102.4</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&amp;LF20DBEAE&amp;CФорма № 10, Підрозділ: Ленінський районний суд м. Запоріжжя,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96">
        <v>42371</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&amp;LF20DBEAE&amp;C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2016-08-11T05:50:54Z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10_00334_2.2016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F20DBEAE</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