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<sst xmlns="http://schemas.openxmlformats.org/spreadsheetml/2006/main" count="317" uniqueCount="255">
  <si>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</si>
  <si>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</si>
  <si>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</si>
  <si>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</si>
  <si>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</si>
  <si>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</si>
  <si>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</si>
  <si>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</si>
  <si>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</si>
  <si>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</si>
  <si>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</si>
  <si>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</si>
  <si>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</si>
  <si>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</si>
  <si>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</si>
  <si>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</si>
  <si>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</si>
  <si>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</si>
  <si>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</si>
  <si>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</si>
  <si>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</si>
  <si>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</si>
  <si>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</si>
  <si>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</si>
  <si>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</si>
  <si>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</si>
  <si>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</si>
  <si>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</si>
  <si>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</si>
  <si>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</si>
  <si>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</si>
  <si>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</si>
  <si>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</si>
  <si>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</si>
  <si>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</si>
  <si>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</si>
  <si>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</si>
  <si>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</si>
  <si>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</si>
  <si>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</si>
  <si>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</si>
  <si>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</si>
  <si>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</si>
  <si>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</si>
  <si>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</si>
  <si>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</si>
  <si>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</si>
  <si>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</si>
  <si>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</si>
  <si>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</si>
  <si>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</si>
  <si>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</si>
  <si>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</si>
  <si>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</si>
  <si>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</si>
  <si>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</si>
  <si>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</si>
  <si>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</si>
  <si>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</si>
  <si>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</si>
  <si>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</si>
  <si>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</si>
  <si>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</si>
  <si>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</si>
  <si>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</si>
  <si>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</si>
  <si>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</si>
  <si>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</si>
  <si>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</si>
  <si>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</si>
  <si>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</si>
  <si>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</si>
  <si>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</si>
  <si>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</si>
  <si>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</si>
  <si>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</si>
  <si>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</si>
  <si>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</si>
  <si>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</si>
  <si>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</si>
  <si>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</si>
  <si>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</si>
  <si>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</si>
  <si>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</si>
  <si>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</si>
  <si>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</si>
  <si>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</si>
  <si>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</si>
  <si>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</si>
  <si>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</si>
  <si>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</si>
  <si>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</si>
  <si>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</si>
  <si>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</si>
  <si>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</si>
  <si>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</si>
  <si>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</si>
  <si>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</si>
  <si>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</si>
  <si>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</si>
  <si>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</si>
  <si>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</si>
  <si>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</si>
  <si>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</si>
  <si>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</si>
  <si>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</si>
  <si>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</si>
  <si>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</si>
  <si>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</si>
  <si>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</si>
  <si>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</si>
  <si>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</si>
  <si>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</si>
  <si>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</si>
  <si>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</si>
  <si>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</si>
  <si>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</si>
  <si>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</si>
  <si>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</si>
  <si>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</si>
  <si>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</si>
  <si>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</si>
  <si>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</si>
  <si>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</si>
  <si>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</si>
  <si>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</si>
  <si>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</si>
  <si>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</si>
  <si>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</si>
  <si>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</si>
  <si>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</si>
  <si>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</si>
  <si>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</si>
  <si>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</si>
  <si>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</si>
  <si>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</si>
  <si>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</si>
  <si>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</si>
  <si>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</si>
  <si>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</si>
  <si>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</si>
  <si>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</si>
  <si>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</si>
  <si>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</si>
  <si>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</si>
  <si>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</si>
  <si>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</si>
  <si>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</si>
  <si>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</si>
  <si>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</si>
  <si>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</si>
  <si>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</si>
  <si>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</si>
  <si>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</si>
  <si>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</si>
  <si>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</si>
  <si>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</si>
  <si>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</si>
  <si>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</si>
  <si>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</si>
  <si>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</si>
  <si>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</si>
  <si>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</si>
  <si>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</si>
  <si>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</si>
  <si>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</si>
  <si>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</si>
  <si>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</si>
  <si>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</si>
  <si>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</si>
  <si>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</si>
  <si>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</si>
  <si>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</si>
  <si>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</si>
  <si>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</si>
  <si>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</si>
  <si>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</si>
  <si>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</si>
  <si>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</si>
  <si>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</si>
  <si>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</si>
  <si>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</si>
  <si>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</si>
  <si>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</si>
  <si>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</si>
  <si>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</si>
  <si>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</si>
  <si>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</si>
  <si>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</si>
  <si>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</si>
  <si>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</si>
  <si>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</si>
  <si>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</si>
  <si>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</si>
  <si>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</si>
  <si>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</si>
  <si>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</si>
  <si>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</si>
  <si>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</si>
  <si>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</si>
  <si>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</si>
  <si>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</si>
  <si>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</si>
  <si>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</si>
  <si>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</si>
  <si>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</si>
  <si>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</si>
  <si>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</si>
  <si>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</si>
  <si>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</si>
  <si>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</si>
  <si>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</si>
  <si>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</si>
  <si>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</si>
  <si>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</si>
  <si>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</si>
  <si>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</si>
  <si>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</si>
  <si>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</si>
  <si>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</si>
  <si>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</si>
  <si>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</si>
  <si>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</si>
  <si>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</si>
  <si>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</si>
  <si>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</si>
  <si>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</si>
  <si>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</si>
  <si>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</si>
  <si>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</si>
  <si>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</si>
  <si>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</si>
  <si>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</si>
  <si>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</si>
  <si>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</si>
  <si>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</si>
  <si>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</si>
  <si>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</si>
  <si>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</si>
  <si>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</si>
  <si>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</si>
  <si>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</si>
  <si>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</si>
  <si>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</si>
  <si>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С.Г. Колесник</t>
  </si>
  <si>
    <t>О.В. Пасютіна</t>
  </si>
  <si>
    <t>(061)236-73-95</t>
  </si>
  <si>
    <t>inbox@ln.zp.court.gov.ua</t>
  </si>
  <si>
    <t>5 липня 2016 року</t>
  </si>
  <si>
    <t>перше півріччя 2016 року</t>
  </si>
  <si>
    <t>Ленінський районний суд м. Запоріжжя</t>
  </si>
  <si>
    <t xml:space="preserve">Місцезнаходження: </t>
  </si>
  <si>
    <t>69006. Запорізька область</t>
  </si>
  <si>
    <t>м. Запоріжжя</t>
  </si>
  <si>
    <t>вул. 40 років Радянської України. 1/2</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</si>
</sst>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143</v>
      </c>
      <c r="F10" s="113">
        <v>134</v>
      </c>
      <c r="G10" s="113">
        <v>131</v>
      </c>
      <c r="H10" s="113">
        <v>8</v>
      </c>
      <c r="I10" s="113">
        <v>2</v>
      </c>
      <c r="J10" s="113">
        <v>4</v>
      </c>
      <c r="K10" s="113">
        <v>117</v>
      </c>
      <c r="L10" s="113"/>
      <c r="M10" s="117">
        <v>12</v>
      </c>
      <c r="N10" s="98">
        <v>4</v>
      </c>
      <c r="O10" s="120">
        <f>E10-F10</f>
        <v>9</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39</v>
      </c>
      <c r="F15" s="113">
        <v>38</v>
      </c>
      <c r="G15" s="113">
        <v>35</v>
      </c>
      <c r="H15" s="113">
        <v>4</v>
      </c>
      <c r="I15" s="113">
        <v>1</v>
      </c>
      <c r="J15" s="113">
        <v>13</v>
      </c>
      <c r="K15" s="113">
        <v>17</v>
      </c>
      <c r="L15" s="113"/>
      <c r="M15" s="113">
        <v>4</v>
      </c>
      <c r="N15" s="113" t="s">
        <v>146</v>
      </c>
      <c r="O15" s="120">
        <f t="shared" si="0"/>
        <v>1</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39</v>
      </c>
      <c r="F21" s="113">
        <v>38</v>
      </c>
      <c r="G21" s="113">
        <v>35</v>
      </c>
      <c r="H21" s="113">
        <v>4</v>
      </c>
      <c r="I21" s="113">
        <v>1</v>
      </c>
      <c r="J21" s="113">
        <v>13</v>
      </c>
      <c r="K21" s="113">
        <v>17</v>
      </c>
      <c r="L21" s="113"/>
      <c r="M21" s="113">
        <v>4</v>
      </c>
      <c r="N21" s="113" t="s">
        <v>146</v>
      </c>
      <c r="O21" s="120">
        <f t="shared" si="0"/>
        <v>1</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182</v>
      </c>
      <c r="F23" s="119">
        <f>F10+F12+F15+F22</f>
        <v>172</v>
      </c>
      <c r="G23" s="113">
        <f>G10+G12+G15+G22</f>
        <v>166</v>
      </c>
      <c r="H23" s="113">
        <f>H10+H15</f>
        <v>12</v>
      </c>
      <c r="I23" s="113">
        <f>I10+I15</f>
        <v>3</v>
      </c>
      <c r="J23" s="113">
        <f>J10+J12+J15</f>
        <v>17</v>
      </c>
      <c r="K23" s="113">
        <f>K10+K12+K15</f>
        <v>134</v>
      </c>
      <c r="L23" s="113">
        <f>L10+L12+L15+L22</f>
        <v>0</v>
      </c>
      <c r="M23" s="119">
        <f>M10+M12+M15+M22</f>
        <v>16</v>
      </c>
      <c r="N23" s="119">
        <f>N10</f>
        <v>4</v>
      </c>
      <c r="O23" s="120">
        <f t="shared" si="0"/>
        <v>10</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190</v>
      </c>
      <c r="G31" s="121">
        <v>121</v>
      </c>
      <c r="H31" s="121">
        <v>127</v>
      </c>
      <c r="I31" s="121">
        <v>120</v>
      </c>
      <c r="J31" s="121">
        <v>89</v>
      </c>
      <c r="K31" s="121">
        <v>1</v>
      </c>
      <c r="L31" s="121">
        <v>5</v>
      </c>
      <c r="M31" s="121"/>
      <c r="N31" s="121">
        <v>63</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&amp;L505DDD95&amp;CФорма № 2-А, Підрозділ: Ленінський районний суд м. Запоріжжя,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2</v>
      </c>
      <c r="D9" s="98">
        <v>7</v>
      </c>
      <c r="E9" s="98">
        <v>5</v>
      </c>
      <c r="F9" s="98">
        <v>2</v>
      </c>
      <c r="G9" s="98">
        <v>2</v>
      </c>
      <c r="H9" s="98"/>
      <c r="I9" s="98"/>
      <c r="J9" s="98">
        <v>3</v>
      </c>
      <c r="K9" s="116">
        <v>4</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v>2</v>
      </c>
      <c r="D10" s="98">
        <v>6</v>
      </c>
      <c r="E10" s="98">
        <v>4</v>
      </c>
      <c r="F10" s="98">
        <v>2</v>
      </c>
      <c r="G10" s="98">
        <v>2</v>
      </c>
      <c r="H10" s="98"/>
      <c r="I10" s="98"/>
      <c r="J10" s="98">
        <v>2</v>
      </c>
      <c r="K10" s="116">
        <v>4</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v>1</v>
      </c>
      <c r="E11" s="98">
        <v>1</v>
      </c>
      <c r="F11" s="98"/>
      <c r="G11" s="98"/>
      <c r="H11" s="98"/>
      <c r="I11" s="98"/>
      <c r="J11" s="98">
        <v>1</v>
      </c>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v>5</v>
      </c>
      <c r="D12" s="98">
        <v>19</v>
      </c>
      <c r="E12" s="98">
        <v>11</v>
      </c>
      <c r="F12" s="98">
        <v>11</v>
      </c>
      <c r="G12" s="98">
        <v>9</v>
      </c>
      <c r="H12" s="98"/>
      <c r="I12" s="98"/>
      <c r="J12" s="98"/>
      <c r="K12" s="116">
        <v>13</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16</v>
      </c>
      <c r="E24" s="98">
        <v>5</v>
      </c>
      <c r="F24" s="98">
        <v>5</v>
      </c>
      <c r="G24" s="98">
        <v>3</v>
      </c>
      <c r="H24" s="98"/>
      <c r="I24" s="98"/>
      <c r="J24" s="98"/>
      <c r="K24" s="116">
        <v>13</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14</v>
      </c>
      <c r="E25" s="98">
        <v>4</v>
      </c>
      <c r="F25" s="98">
        <v>4</v>
      </c>
      <c r="G25" s="98">
        <v>3</v>
      </c>
      <c r="H25" s="98"/>
      <c r="I25" s="98"/>
      <c r="J25" s="98"/>
      <c r="K25" s="116">
        <v>12</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15</v>
      </c>
      <c r="D30" s="98">
        <v>10</v>
      </c>
      <c r="E30" s="98">
        <v>19</v>
      </c>
      <c r="F30" s="98">
        <v>18</v>
      </c>
      <c r="G30" s="98">
        <v>17</v>
      </c>
      <c r="H30" s="98"/>
      <c r="I30" s="98"/>
      <c r="J30" s="98">
        <v>1</v>
      </c>
      <c r="K30" s="116">
        <v>6</v>
      </c>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15</v>
      </c>
      <c r="D34" s="98">
        <v>10</v>
      </c>
      <c r="E34" s="98">
        <v>19</v>
      </c>
      <c r="F34" s="98">
        <v>18</v>
      </c>
      <c r="G34" s="98">
        <v>17</v>
      </c>
      <c r="H34" s="98"/>
      <c r="I34" s="98"/>
      <c r="J34" s="98">
        <v>1</v>
      </c>
      <c r="K34" s="116">
        <v>6</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v>1</v>
      </c>
      <c r="D35" s="98">
        <v>3</v>
      </c>
      <c r="E35" s="98">
        <v>3</v>
      </c>
      <c r="F35" s="98">
        <v>2</v>
      </c>
      <c r="G35" s="98">
        <v>1</v>
      </c>
      <c r="H35" s="98"/>
      <c r="I35" s="98"/>
      <c r="J35" s="98">
        <v>1</v>
      </c>
      <c r="K35" s="116">
        <v>1</v>
      </c>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v>10</v>
      </c>
      <c r="D36" s="98">
        <v>2</v>
      </c>
      <c r="E36" s="98">
        <v>12</v>
      </c>
      <c r="F36" s="98">
        <v>12</v>
      </c>
      <c r="G36" s="98">
        <v>12</v>
      </c>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4</v>
      </c>
      <c r="E43" s="98">
        <v>3</v>
      </c>
      <c r="F43" s="98">
        <v>1</v>
      </c>
      <c r="G43" s="98"/>
      <c r="H43" s="98">
        <v>1</v>
      </c>
      <c r="I43" s="98"/>
      <c r="J43" s="98">
        <v>1</v>
      </c>
      <c r="K43" s="116">
        <v>4</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v>1</v>
      </c>
      <c r="D44" s="98">
        <v>4</v>
      </c>
      <c r="E44" s="98">
        <v>1</v>
      </c>
      <c r="F44" s="98"/>
      <c r="G44" s="98"/>
      <c r="H44" s="98"/>
      <c r="I44" s="98"/>
      <c r="J44" s="98">
        <v>1</v>
      </c>
      <c r="K44" s="116">
        <v>4</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c r="E45" s="98">
        <v>1</v>
      </c>
      <c r="F45" s="98">
        <v>1</v>
      </c>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v>1</v>
      </c>
      <c r="F46" s="98">
        <v>1</v>
      </c>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v>1</v>
      </c>
      <c r="F48" s="98"/>
      <c r="G48" s="98"/>
      <c r="H48" s="98">
        <v>1</v>
      </c>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v>2</v>
      </c>
      <c r="D52" s="98"/>
      <c r="E52" s="98">
        <v>1</v>
      </c>
      <c r="F52" s="98">
        <v>1</v>
      </c>
      <c r="G52" s="98">
        <v>1</v>
      </c>
      <c r="H52" s="98"/>
      <c r="I52" s="98"/>
      <c r="J52" s="98"/>
      <c r="K52" s="116">
        <v>1</v>
      </c>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v>1</v>
      </c>
      <c r="D53" s="98"/>
      <c r="E53" s="98">
        <v>1</v>
      </c>
      <c r="F53" s="98">
        <v>1</v>
      </c>
      <c r="G53" s="98">
        <v>1</v>
      </c>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40</v>
      </c>
      <c r="D88" s="98">
        <v>79</v>
      </c>
      <c r="E88" s="98">
        <v>85</v>
      </c>
      <c r="F88" s="98">
        <v>85</v>
      </c>
      <c r="G88" s="98">
        <v>58</v>
      </c>
      <c r="H88" s="98"/>
      <c r="I88" s="98"/>
      <c r="J88" s="98"/>
      <c r="K88" s="116">
        <v>34</v>
      </c>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v>4</v>
      </c>
      <c r="D90" s="98">
        <v>1</v>
      </c>
      <c r="E90" s="98">
        <v>4</v>
      </c>
      <c r="F90" s="98">
        <v>4</v>
      </c>
      <c r="G90" s="98">
        <v>2</v>
      </c>
      <c r="H90" s="98"/>
      <c r="I90" s="98"/>
      <c r="J90" s="98"/>
      <c r="K90" s="116">
        <v>1</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4</v>
      </c>
      <c r="D94" s="98">
        <v>1</v>
      </c>
      <c r="E94" s="98">
        <v>4</v>
      </c>
      <c r="F94" s="98">
        <v>4</v>
      </c>
      <c r="G94" s="98">
        <v>2</v>
      </c>
      <c r="H94" s="98"/>
      <c r="I94" s="98"/>
      <c r="J94" s="98"/>
      <c r="K94" s="116">
        <v>1</v>
      </c>
      <c r="L94" s="98"/>
      <c r="M94" s="172"/>
      <c r="N94" s="173"/>
      <c r="O94" s="172"/>
      <c r="P94" s="60"/>
    </row>
    <row r="95" spans="1:16" s="4" customFormat="1" ht="25.5" customHeight="1">
      <c r="A95" s="44">
        <v>88</v>
      </c>
      <c r="B95" s="129" t="s">
        <v>68</v>
      </c>
      <c r="C95" s="112">
        <v>36</v>
      </c>
      <c r="D95" s="98">
        <v>78</v>
      </c>
      <c r="E95" s="98">
        <v>81</v>
      </c>
      <c r="F95" s="98">
        <v>81</v>
      </c>
      <c r="G95" s="98">
        <v>56</v>
      </c>
      <c r="H95" s="98"/>
      <c r="I95" s="98"/>
      <c r="J95" s="98"/>
      <c r="K95" s="116">
        <v>33</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v>1</v>
      </c>
      <c r="D98" s="98"/>
      <c r="E98" s="98">
        <v>1</v>
      </c>
      <c r="F98" s="98">
        <v>1</v>
      </c>
      <c r="G98" s="98"/>
      <c r="H98" s="98"/>
      <c r="I98" s="98"/>
      <c r="J98" s="98"/>
      <c r="K98" s="116"/>
      <c r="L98" s="98"/>
      <c r="M98" s="172"/>
      <c r="N98" s="173"/>
      <c r="O98" s="172"/>
      <c r="P98" s="61"/>
    </row>
    <row r="99" spans="1:16" s="4" customFormat="1" ht="15.75" customHeight="1">
      <c r="A99" s="44">
        <v>92</v>
      </c>
      <c r="B99" s="130" t="s">
        <v>72</v>
      </c>
      <c r="C99" s="112"/>
      <c r="D99" s="98">
        <v>2</v>
      </c>
      <c r="E99" s="98">
        <v>1</v>
      </c>
      <c r="F99" s="98">
        <v>1</v>
      </c>
      <c r="G99" s="98">
        <v>1</v>
      </c>
      <c r="H99" s="98"/>
      <c r="I99" s="98"/>
      <c r="J99" s="98"/>
      <c r="K99" s="116">
        <v>1</v>
      </c>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2</v>
      </c>
      <c r="D103" s="98">
        <v>2</v>
      </c>
      <c r="E103" s="98">
        <v>3</v>
      </c>
      <c r="F103" s="98">
        <v>2</v>
      </c>
      <c r="G103" s="98">
        <v>2</v>
      </c>
      <c r="H103" s="98"/>
      <c r="I103" s="98">
        <v>1</v>
      </c>
      <c r="J103" s="98"/>
      <c r="K103" s="116">
        <v>1</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2</v>
      </c>
      <c r="D108" s="98">
        <v>2</v>
      </c>
      <c r="E108" s="98">
        <v>3</v>
      </c>
      <c r="F108" s="98">
        <v>2</v>
      </c>
      <c r="G108" s="98">
        <v>2</v>
      </c>
      <c r="H108" s="98"/>
      <c r="I108" s="98">
        <v>1</v>
      </c>
      <c r="J108" s="98"/>
      <c r="K108" s="116">
        <v>1</v>
      </c>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69</v>
      </c>
      <c r="D114" s="112">
        <f aca="true" t="shared" si="0" ref="D114:O114">SUM(D8,D9,D12,D29,D30,D43,D49,D52,D79,D88,D103,D109,D113)</f>
        <v>121</v>
      </c>
      <c r="E114" s="112">
        <f t="shared" si="0"/>
        <v>127</v>
      </c>
      <c r="F114" s="112">
        <f t="shared" si="0"/>
        <v>120</v>
      </c>
      <c r="G114" s="112">
        <f t="shared" si="0"/>
        <v>89</v>
      </c>
      <c r="H114" s="112">
        <f t="shared" si="0"/>
        <v>1</v>
      </c>
      <c r="I114" s="112">
        <f t="shared" si="0"/>
        <v>1</v>
      </c>
      <c r="J114" s="112">
        <f t="shared" si="0"/>
        <v>5</v>
      </c>
      <c r="K114" s="112">
        <f t="shared" si="0"/>
        <v>63</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&amp;L505DDD95&amp;CФорма № 2-А, Підрозділ: Ленінський районний суд м. Запоріжжя,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&amp;L505DDD95&amp;CФорма № 2-А, Підрозділ: Ленінський районний суд м. Запоріжжя,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3</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v>1</v>
      </c>
      <c r="L15" s="33"/>
      <c r="M15" s="23"/>
      <c r="N15" s="20"/>
      <c r="O15" s="20"/>
      <c r="P15" s="20"/>
    </row>
    <row r="16" spans="1:16" s="10" customFormat="1" ht="20.25" customHeight="1">
      <c r="A16" s="2">
        <v>12</v>
      </c>
      <c r="B16" s="288"/>
      <c r="C16" s="263" t="s">
        <v>129</v>
      </c>
      <c r="D16" s="264"/>
      <c r="E16" s="264"/>
      <c r="F16" s="264"/>
      <c r="G16" s="264"/>
      <c r="H16" s="264"/>
      <c r="I16" s="264"/>
      <c r="J16" s="265"/>
      <c r="K16" s="125">
        <v>2</v>
      </c>
      <c r="L16" s="33"/>
      <c r="M16" s="23"/>
      <c r="N16" s="20"/>
      <c r="O16" s="20"/>
      <c r="P16" s="20"/>
    </row>
    <row r="17" spans="1:16" s="10" customFormat="1" ht="22.5" customHeight="1">
      <c r="A17" s="2">
        <v>13</v>
      </c>
      <c r="B17" s="288"/>
      <c r="C17" s="304" t="s">
        <v>145</v>
      </c>
      <c r="D17" s="305"/>
      <c r="E17" s="305"/>
      <c r="F17" s="305"/>
      <c r="G17" s="305"/>
      <c r="H17" s="305"/>
      <c r="I17" s="305"/>
      <c r="J17" s="306"/>
      <c r="K17" s="125">
        <v>124</v>
      </c>
      <c r="L17" s="33"/>
      <c r="M17" s="23"/>
      <c r="N17" s="20"/>
      <c r="O17" s="20"/>
      <c r="P17" s="20"/>
    </row>
    <row r="18" spans="1:16" s="10" customFormat="1" ht="14.25" customHeight="1">
      <c r="A18" s="2">
        <v>14</v>
      </c>
      <c r="B18" s="273" t="s">
        <v>127</v>
      </c>
      <c r="C18" s="274"/>
      <c r="D18" s="274"/>
      <c r="E18" s="274"/>
      <c r="F18" s="274"/>
      <c r="G18" s="274"/>
      <c r="H18" s="274"/>
      <c r="I18" s="274"/>
      <c r="J18" s="275"/>
      <c r="K18" s="113">
        <v>1</v>
      </c>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14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246</v>
      </c>
      <c r="F37" s="262"/>
      <c r="G37" s="262"/>
      <c r="H37" s="154"/>
      <c r="I37" s="154"/>
      <c r="J37" s="161"/>
      <c r="K37" s="160"/>
      <c r="L37" s="163"/>
      <c r="M37" s="163"/>
      <c r="N37" s="163"/>
      <c r="O37" s="84"/>
    </row>
    <row r="38" spans="1:15" ht="15.75" customHeight="1">
      <c r="A38" s="83"/>
      <c r="B38" s="154" t="s">
        <v>235</v>
      </c>
      <c r="C38" s="154"/>
      <c r="D38" s="154"/>
      <c r="E38" s="262" t="s">
        <v>247</v>
      </c>
      <c r="F38" s="262"/>
      <c r="G38" s="262"/>
      <c r="H38" s="154"/>
      <c r="I38" s="313" t="s">
        <v>248</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&amp;L505DDD95&amp;CФорма № 2-А, Підрозділ: Ленінський районний суд м. Запоріжжя,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249</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250</v>
      </c>
      <c r="D24" s="349"/>
      <c r="E24" s="349"/>
      <c r="F24" s="349"/>
      <c r="G24" s="349"/>
      <c r="H24" s="349"/>
      <c r="I24" s="349"/>
      <c r="J24" s="350"/>
    </row>
    <row r="25" spans="1:10" ht="19.5" customHeight="1">
      <c r="A25" s="347" t="s">
        <v>251</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&amp;L505DDD95&amp;C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2016-08-11T05:53:15Z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2-А_00334_2.2016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505DDD95</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