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<sst xmlns="http://schemas.openxmlformats.org/spreadsheetml/2006/main" count="316" uniqueCount="254">
  <si>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</si>
  <si>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</si>
  <si>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</si>
  <si>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</si>
  <si>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</si>
  <si>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</si>
  <si>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</si>
  <si>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</si>
  <si>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</si>
  <si>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</si>
  <si>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</si>
  <si>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</si>
  <si>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</si>
  <si>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</si>
  <si>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</si>
  <si>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</si>
  <si>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</si>
  <si>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</si>
  <si>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</si>
  <si>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</si>
  <si>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</si>
  <si>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</si>
  <si>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</si>
  <si>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</si>
  <si>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</si>
  <si>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</si>
  <si>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</si>
  <si>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</si>
  <si>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</si>
  <si>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</si>
  <si>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</si>
  <si>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</si>
  <si>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</si>
  <si>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</si>
  <si>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</si>
  <si>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</si>
  <si>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</si>
  <si>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</si>
  <si>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</si>
  <si>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</si>
  <si>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</si>
  <si>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</si>
  <si>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</si>
  <si>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</si>
  <si>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</si>
  <si>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</si>
  <si>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</si>
  <si>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</si>
  <si>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</si>
  <si>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</si>
  <si>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</si>
  <si>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</si>
  <si>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</si>
  <si>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</si>
  <si>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</si>
  <si>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</si>
  <si>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</si>
  <si>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</si>
  <si>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</si>
  <si>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</si>
  <si>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</si>
  <si>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</si>
  <si>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</si>
  <si>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</si>
  <si>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</si>
  <si>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</si>
  <si>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</si>
  <si>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</si>
  <si>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</si>
  <si>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</si>
  <si>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</si>
  <si>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</si>
  <si>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</si>
  <si>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</si>
  <si>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</si>
  <si>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</si>
  <si>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</si>
  <si>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</si>
  <si>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</si>
  <si>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</si>
  <si>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</si>
  <si>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</si>
  <si>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</si>
  <si>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</si>
  <si>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</si>
  <si>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</si>
  <si>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</si>
  <si>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</si>
  <si>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</si>
  <si>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</si>
  <si>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</si>
  <si>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</si>
  <si>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</si>
  <si>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</si>
  <si>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</si>
  <si>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</si>
  <si>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</si>
  <si>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</si>
  <si>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</si>
  <si>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</si>
  <si>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</si>
  <si>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</si>
  <si>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</si>
  <si>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</si>
  <si>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</si>
  <si>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</si>
  <si>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</si>
  <si>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</si>
  <si>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</si>
  <si>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</si>
  <si>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</si>
  <si>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</si>
  <si>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</si>
  <si>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</si>
  <si>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</si>
  <si>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</si>
  <si>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</si>
  <si>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</si>
  <si>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</si>
  <si>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</si>
  <si>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</si>
  <si>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</si>
  <si>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</si>
  <si>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</si>
  <si>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</si>
  <si>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</si>
  <si>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</si>
  <si>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</si>
  <si>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</si>
  <si>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</si>
  <si>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</si>
  <si>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</si>
  <si>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</si>
  <si>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</si>
  <si>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</si>
  <si>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</si>
  <si>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</si>
  <si>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</si>
  <si>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</si>
  <si>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</si>
  <si>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</si>
  <si>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</si>
  <si>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</si>
  <si>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</si>
  <si>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</si>
  <si>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</si>
  <si>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</si>
  <si>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</si>
  <si>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</si>
  <si>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</si>
  <si>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</si>
  <si>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</si>
  <si>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</si>
  <si>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</si>
  <si>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</si>
  <si>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</si>
  <si>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</si>
  <si>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</si>
  <si>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</si>
  <si>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</si>
  <si>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</si>
  <si>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</si>
  <si>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</si>
  <si>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</si>
  <si>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</si>
  <si>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</si>
  <si>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</si>
  <si>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</si>
  <si>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</si>
  <si>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</si>
  <si>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</si>
  <si>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</si>
  <si>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</si>
  <si>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</si>
  <si>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</si>
  <si>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</si>
  <si>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</si>
  <si>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</si>
  <si>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</si>
  <si>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</si>
  <si>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</si>
  <si>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</si>
  <si>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</si>
  <si>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</si>
  <si>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</si>
  <si>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</si>
  <si>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</si>
  <si>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</si>
  <si>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</si>
  <si>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</si>
  <si>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</si>
  <si>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</si>
  <si>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</si>
  <si>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</si>
  <si>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</si>
  <si>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</si>
  <si>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</si>
  <si>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</si>
  <si>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</si>
  <si>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</si>
  <si>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</si>
  <si>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</si>
  <si>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</si>
  <si>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</si>
  <si>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</si>
  <si>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</si>
  <si>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</si>
  <si>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</si>
  <si>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</si>
  <si>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</si>
  <si>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</si>
  <si>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</si>
  <si>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</si>
  <si>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</si>
  <si>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</si>
  <si>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</si>
  <si>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</si>
  <si>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</si>
  <si>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</si>
  <si>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</si>
  <si>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</si>
  <si>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</si>
  <si>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</si>
  <si>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</si>
  <si>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</si>
  <si>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</si>
  <si>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</si>
  <si>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</si>
  <si>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</si>
  <si>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</si>
  <si>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</si>
  <si>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</si>
  <si>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</si>
  <si>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</si>
  <si>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</si>
  <si>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</si>
  <si>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</si>
  <si>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</si>
  <si>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</si>
  <si>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</si>
  <si>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</si>
  <si>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</si>
  <si>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</si>
  <si>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</si>
  <si>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Н.Ю. Козлова</t>
  </si>
  <si>
    <t>О.В. Пасютіна</t>
  </si>
  <si>
    <t>(061)236-73-95</t>
  </si>
  <si>
    <t>inbox@ln.zp.court.gov.ua</t>
  </si>
  <si>
    <t>4 січня 2018 року</t>
  </si>
  <si>
    <t>2017 рік</t>
  </si>
  <si>
    <t>Ленінський районний суд м. Запоріжжя</t>
  </si>
  <si>
    <t xml:space="preserve">Місцезнаходження: </t>
  </si>
  <si>
    <t>69006. Запорізька область.м. Запоріжжя</t>
  </si>
  <si>
    <t>вул. Незалежної України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</si>
</sst>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16" fontId="20" fillId="0" borderId="26" xfId="95" applyNumberFormat="1"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387</v>
      </c>
      <c r="F10" s="157">
        <v>350</v>
      </c>
      <c r="G10" s="157">
        <v>375</v>
      </c>
      <c r="H10" s="157">
        <v>32</v>
      </c>
      <c r="I10" s="157">
        <v>5</v>
      </c>
      <c r="J10" s="157">
        <v>7</v>
      </c>
      <c r="K10" s="157">
        <v>331</v>
      </c>
      <c r="L10" s="157"/>
      <c r="M10" s="168">
        <v>12</v>
      </c>
      <c r="N10" s="163">
        <v>1</v>
      </c>
      <c r="O10" s="111">
        <f>E10-F10</f>
        <v>37</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155</v>
      </c>
      <c r="F15" s="157">
        <v>132</v>
      </c>
      <c r="G15" s="157">
        <v>150</v>
      </c>
      <c r="H15" s="157">
        <v>7</v>
      </c>
      <c r="I15" s="157">
        <v>6</v>
      </c>
      <c r="J15" s="157">
        <v>67</v>
      </c>
      <c r="K15" s="157">
        <v>62</v>
      </c>
      <c r="L15" s="157"/>
      <c r="M15" s="157">
        <v>5</v>
      </c>
      <c r="N15" s="157" t="s">
        <v>146</v>
      </c>
      <c r="O15" s="111">
        <f t="shared" si="0"/>
        <v>23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155</v>
      </c>
      <c r="F21" s="157">
        <v>132</v>
      </c>
      <c r="G21" s="157">
        <v>150</v>
      </c>
      <c r="H21" s="157">
        <v>7</v>
      </c>
      <c r="I21" s="157">
        <v>6</v>
      </c>
      <c r="J21" s="157">
        <v>67</v>
      </c>
      <c r="K21" s="157">
        <v>62</v>
      </c>
      <c r="L21" s="157"/>
      <c r="M21" s="157">
        <v>5</v>
      </c>
      <c r="N21" s="157" t="s">
        <v>146</v>
      </c>
      <c r="O21" s="111">
        <f t="shared" si="0"/>
        <v>23</v>
      </c>
      <c r="P21" s="24"/>
      <c r="Q21" s="77"/>
      <c r="R21" s="77"/>
      <c r="S21" s="77"/>
    </row>
    <row r="22" spans="1:19" ht="30" customHeight="1">
      <c r="A22" s="90">
        <v>13</v>
      </c>
      <c r="B22" s="63"/>
      <c r="C22" s="198" t="s">
        <v>139</v>
      </c>
      <c r="D22" s="198"/>
      <c r="E22" s="157">
        <v>2</v>
      </c>
      <c r="F22" s="157">
        <v>2</v>
      </c>
      <c r="G22" s="157">
        <v>2</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544</v>
      </c>
      <c r="F23" s="157">
        <f>F10+F12+F15+F22</f>
        <v>484</v>
      </c>
      <c r="G23" s="157">
        <f>G10+G12+G15+G22</f>
        <v>527</v>
      </c>
      <c r="H23" s="157">
        <f>H10+H15</f>
        <v>39</v>
      </c>
      <c r="I23" s="157">
        <f>I10+I15</f>
        <v>11</v>
      </c>
      <c r="J23" s="157">
        <f>J10+J12+J15</f>
        <v>74</v>
      </c>
      <c r="K23" s="157">
        <f>K10+K12+K15</f>
        <v>393</v>
      </c>
      <c r="L23" s="157">
        <f>L10+L12+L15+L22</f>
        <v>0</v>
      </c>
      <c r="M23" s="157">
        <f>M10+M12+M15+M22</f>
        <v>17</v>
      </c>
      <c r="N23" s="157">
        <f>N10</f>
        <v>1</v>
      </c>
      <c r="O23" s="111">
        <f t="shared" si="0"/>
        <v>60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504</v>
      </c>
      <c r="G31" s="167">
        <v>338</v>
      </c>
      <c r="H31" s="167">
        <v>366</v>
      </c>
      <c r="I31" s="167">
        <v>337</v>
      </c>
      <c r="J31" s="167">
        <v>280</v>
      </c>
      <c r="K31" s="167"/>
      <c r="L31" s="167">
        <v>21</v>
      </c>
      <c r="M31" s="167"/>
      <c r="N31" s="167">
        <v>138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&amp;L3762D374&amp;CФорма № 2-А, Підрозділ: Ленінський районний суд м. Запоріжжя,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6</v>
      </c>
      <c r="D9" s="163">
        <v>10</v>
      </c>
      <c r="E9" s="163">
        <v>9</v>
      </c>
      <c r="F9" s="163">
        <v>8</v>
      </c>
      <c r="G9" s="163">
        <v>8</v>
      </c>
      <c r="H9" s="163"/>
      <c r="I9" s="163"/>
      <c r="J9" s="163">
        <v>1</v>
      </c>
      <c r="K9" s="162">
        <v>7</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6</v>
      </c>
      <c r="D10" s="163">
        <v>10</v>
      </c>
      <c r="E10" s="163">
        <v>9</v>
      </c>
      <c r="F10" s="163">
        <v>8</v>
      </c>
      <c r="G10" s="163">
        <v>8</v>
      </c>
      <c r="H10" s="163"/>
      <c r="I10" s="163"/>
      <c r="J10" s="163">
        <v>1</v>
      </c>
      <c r="K10" s="162">
        <v>7</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47</v>
      </c>
      <c r="D12" s="163">
        <v>115</v>
      </c>
      <c r="E12" s="163">
        <v>98</v>
      </c>
      <c r="F12" s="163">
        <v>85</v>
      </c>
      <c r="G12" s="163">
        <v>70</v>
      </c>
      <c r="H12" s="163">
        <v>2</v>
      </c>
      <c r="I12" s="163"/>
      <c r="J12" s="163">
        <v>11</v>
      </c>
      <c r="K12" s="162">
        <v>64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2</v>
      </c>
      <c r="E13" s="163">
        <v>2</v>
      </c>
      <c r="F13" s="163">
        <v>1</v>
      </c>
      <c r="G13" s="163"/>
      <c r="H13" s="163"/>
      <c r="I13" s="163"/>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2</v>
      </c>
      <c r="E16" s="163">
        <v>2</v>
      </c>
      <c r="F16" s="163">
        <v>1</v>
      </c>
      <c r="G16" s="163"/>
      <c r="H16" s="163"/>
      <c r="I16" s="163"/>
      <c r="J16" s="163">
        <v>1</v>
      </c>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3</v>
      </c>
      <c r="E20" s="163">
        <v>3</v>
      </c>
      <c r="F20" s="163">
        <v>3</v>
      </c>
      <c r="G20" s="163">
        <v>3</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46</v>
      </c>
      <c r="D24" s="163">
        <v>110</v>
      </c>
      <c r="E24" s="163">
        <v>92</v>
      </c>
      <c r="F24" s="163">
        <v>81</v>
      </c>
      <c r="G24" s="163">
        <v>67</v>
      </c>
      <c r="H24" s="163">
        <v>2</v>
      </c>
      <c r="I24" s="163"/>
      <c r="J24" s="163">
        <v>9</v>
      </c>
      <c r="K24" s="162">
        <v>64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42</v>
      </c>
      <c r="D25" s="163">
        <v>110</v>
      </c>
      <c r="E25" s="163">
        <v>89</v>
      </c>
      <c r="F25" s="163">
        <v>79</v>
      </c>
      <c r="G25" s="163">
        <v>65</v>
      </c>
      <c r="H25" s="163">
        <v>2</v>
      </c>
      <c r="I25" s="163"/>
      <c r="J25" s="163">
        <v>8</v>
      </c>
      <c r="K25" s="162">
        <v>63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41</v>
      </c>
      <c r="D30" s="163">
        <v>28</v>
      </c>
      <c r="E30" s="163">
        <v>62</v>
      </c>
      <c r="F30" s="163">
        <v>62</v>
      </c>
      <c r="G30" s="163">
        <v>58</v>
      </c>
      <c r="H30" s="163"/>
      <c r="I30" s="163"/>
      <c r="J30" s="163"/>
      <c r="K30" s="162">
        <v>7</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41</v>
      </c>
      <c r="D34" s="163">
        <v>28</v>
      </c>
      <c r="E34" s="163">
        <v>62</v>
      </c>
      <c r="F34" s="163">
        <v>62</v>
      </c>
      <c r="G34" s="163">
        <v>58</v>
      </c>
      <c r="H34" s="163"/>
      <c r="I34" s="163"/>
      <c r="J34" s="163"/>
      <c r="K34" s="162">
        <v>7</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12</v>
      </c>
      <c r="D35" s="163">
        <v>5</v>
      </c>
      <c r="E35" s="163">
        <v>14</v>
      </c>
      <c r="F35" s="163">
        <v>14</v>
      </c>
      <c r="G35" s="163">
        <v>14</v>
      </c>
      <c r="H35" s="163"/>
      <c r="I35" s="163"/>
      <c r="J35" s="163"/>
      <c r="K35" s="162">
        <v>3</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25</v>
      </c>
      <c r="D36" s="163">
        <v>18</v>
      </c>
      <c r="E36" s="163">
        <v>42</v>
      </c>
      <c r="F36" s="163">
        <v>42</v>
      </c>
      <c r="G36" s="163">
        <v>40</v>
      </c>
      <c r="H36" s="163"/>
      <c r="I36" s="163"/>
      <c r="J36" s="163"/>
      <c r="K36" s="162">
        <v>1</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6</v>
      </c>
      <c r="D43" s="163">
        <v>4</v>
      </c>
      <c r="E43" s="163">
        <v>3</v>
      </c>
      <c r="F43" s="163">
        <v>2</v>
      </c>
      <c r="G43" s="163">
        <v>2</v>
      </c>
      <c r="H43" s="163"/>
      <c r="I43" s="163"/>
      <c r="J43" s="163">
        <v>1</v>
      </c>
      <c r="K43" s="162">
        <v>7</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5</v>
      </c>
      <c r="D44" s="163">
        <v>4</v>
      </c>
      <c r="E44" s="163">
        <v>3</v>
      </c>
      <c r="F44" s="163">
        <v>2</v>
      </c>
      <c r="G44" s="163">
        <v>2</v>
      </c>
      <c r="H44" s="163"/>
      <c r="I44" s="163"/>
      <c r="J44" s="163">
        <v>1</v>
      </c>
      <c r="K44" s="162">
        <v>6</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2</v>
      </c>
      <c r="D52" s="163">
        <v>2</v>
      </c>
      <c r="E52" s="163">
        <v>2</v>
      </c>
      <c r="F52" s="163">
        <v>1</v>
      </c>
      <c r="G52" s="163">
        <v>1</v>
      </c>
      <c r="H52" s="163"/>
      <c r="I52" s="163"/>
      <c r="J52" s="163">
        <v>1</v>
      </c>
      <c r="K52" s="162">
        <v>2</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63</v>
      </c>
      <c r="D88" s="163">
        <v>172</v>
      </c>
      <c r="E88" s="163">
        <v>187</v>
      </c>
      <c r="F88" s="163">
        <v>176</v>
      </c>
      <c r="G88" s="163">
        <v>139</v>
      </c>
      <c r="H88" s="163">
        <v>5</v>
      </c>
      <c r="I88" s="163"/>
      <c r="J88" s="163">
        <v>6</v>
      </c>
      <c r="K88" s="162">
        <v>48</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16</v>
      </c>
      <c r="E90" s="163">
        <v>10</v>
      </c>
      <c r="F90" s="163">
        <v>4</v>
      </c>
      <c r="G90" s="163">
        <v>3</v>
      </c>
      <c r="H90" s="163">
        <v>4</v>
      </c>
      <c r="I90" s="163"/>
      <c r="J90" s="163">
        <v>2</v>
      </c>
      <c r="K90" s="162">
        <v>8</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2</v>
      </c>
      <c r="E92" s="163"/>
      <c r="F92" s="163"/>
      <c r="G92" s="163"/>
      <c r="H92" s="163"/>
      <c r="I92" s="163"/>
      <c r="J92" s="163"/>
      <c r="K92" s="162">
        <v>2</v>
      </c>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14</v>
      </c>
      <c r="E94" s="163">
        <v>10</v>
      </c>
      <c r="F94" s="163">
        <v>4</v>
      </c>
      <c r="G94" s="163">
        <v>3</v>
      </c>
      <c r="H94" s="163">
        <v>4</v>
      </c>
      <c r="I94" s="163"/>
      <c r="J94" s="163">
        <v>2</v>
      </c>
      <c r="K94" s="162">
        <v>6</v>
      </c>
      <c r="L94" s="163"/>
      <c r="M94" s="163"/>
      <c r="N94" s="164"/>
      <c r="O94" s="163"/>
      <c r="P94" s="60"/>
    </row>
    <row r="95" spans="1:16" s="4" customFormat="1" ht="25.5" customHeight="1">
      <c r="A95" s="44">
        <v>88</v>
      </c>
      <c r="B95" s="114" t="s">
        <v>68</v>
      </c>
      <c r="C95" s="164">
        <v>61</v>
      </c>
      <c r="D95" s="163">
        <v>150</v>
      </c>
      <c r="E95" s="163">
        <v>171</v>
      </c>
      <c r="F95" s="163">
        <v>168</v>
      </c>
      <c r="G95" s="163">
        <v>132</v>
      </c>
      <c r="H95" s="163">
        <v>1</v>
      </c>
      <c r="I95" s="163"/>
      <c r="J95" s="163">
        <v>2</v>
      </c>
      <c r="K95" s="162">
        <v>40</v>
      </c>
      <c r="L95" s="163">
        <v>1</v>
      </c>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v>1</v>
      </c>
      <c r="E99" s="163">
        <v>2</v>
      </c>
      <c r="F99" s="163">
        <v>2</v>
      </c>
      <c r="G99" s="163">
        <v>2</v>
      </c>
      <c r="H99" s="163"/>
      <c r="I99" s="163"/>
      <c r="J99" s="163"/>
      <c r="K99" s="162"/>
      <c r="L99" s="163"/>
      <c r="M99" s="163"/>
      <c r="N99" s="164"/>
      <c r="O99" s="163"/>
      <c r="P99" s="61"/>
    </row>
    <row r="100" spans="1:16" s="4" customFormat="1" ht="25.5" customHeight="1">
      <c r="A100" s="46">
        <v>93</v>
      </c>
      <c r="B100" s="114" t="s">
        <v>241</v>
      </c>
      <c r="C100" s="164"/>
      <c r="D100" s="163">
        <v>6</v>
      </c>
      <c r="E100" s="163">
        <v>6</v>
      </c>
      <c r="F100" s="163">
        <v>4</v>
      </c>
      <c r="G100" s="163">
        <v>4</v>
      </c>
      <c r="H100" s="163"/>
      <c r="I100" s="163"/>
      <c r="J100" s="163">
        <v>2</v>
      </c>
      <c r="K100" s="162"/>
      <c r="L100" s="163"/>
      <c r="M100" s="163"/>
      <c r="N100" s="164"/>
      <c r="O100" s="163"/>
      <c r="P100" s="61"/>
    </row>
    <row r="101" spans="1:16" s="4" customFormat="1" ht="18.75" customHeight="1">
      <c r="A101" s="44">
        <v>94</v>
      </c>
      <c r="B101" s="115" t="s">
        <v>190</v>
      </c>
      <c r="C101" s="164"/>
      <c r="D101" s="163">
        <v>3</v>
      </c>
      <c r="E101" s="163">
        <v>3</v>
      </c>
      <c r="F101" s="163">
        <v>2</v>
      </c>
      <c r="G101" s="163">
        <v>2</v>
      </c>
      <c r="H101" s="163"/>
      <c r="I101" s="163"/>
      <c r="J101" s="163">
        <v>1</v>
      </c>
      <c r="K101" s="162"/>
      <c r="L101" s="163"/>
      <c r="M101" s="163"/>
      <c r="N101" s="164"/>
      <c r="O101" s="163"/>
      <c r="P101" s="61"/>
    </row>
    <row r="102" spans="1:16" s="4" customFormat="1" ht="18.75" customHeight="1">
      <c r="A102" s="46">
        <v>95</v>
      </c>
      <c r="B102" s="115" t="s">
        <v>191</v>
      </c>
      <c r="C102" s="164"/>
      <c r="D102" s="163">
        <v>3</v>
      </c>
      <c r="E102" s="163">
        <v>3</v>
      </c>
      <c r="F102" s="163">
        <v>2</v>
      </c>
      <c r="G102" s="163">
        <v>2</v>
      </c>
      <c r="H102" s="163"/>
      <c r="I102" s="163"/>
      <c r="J102" s="163">
        <v>1</v>
      </c>
      <c r="K102" s="162"/>
      <c r="L102" s="163"/>
      <c r="M102" s="163"/>
      <c r="N102" s="164"/>
      <c r="O102" s="163"/>
      <c r="P102" s="61"/>
    </row>
    <row r="103" spans="1:15" s="100" customFormat="1" ht="24.75" customHeight="1">
      <c r="A103" s="44">
        <v>96</v>
      </c>
      <c r="B103" s="116" t="s">
        <v>73</v>
      </c>
      <c r="C103" s="164">
        <v>1</v>
      </c>
      <c r="D103" s="163">
        <v>6</v>
      </c>
      <c r="E103" s="163">
        <v>4</v>
      </c>
      <c r="F103" s="163">
        <v>2</v>
      </c>
      <c r="G103" s="163">
        <v>2</v>
      </c>
      <c r="H103" s="163">
        <v>1</v>
      </c>
      <c r="I103" s="163"/>
      <c r="J103" s="163">
        <v>1</v>
      </c>
      <c r="K103" s="162">
        <v>3</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6</v>
      </c>
      <c r="E108" s="163">
        <v>4</v>
      </c>
      <c r="F108" s="163">
        <v>2</v>
      </c>
      <c r="G108" s="163">
        <v>2</v>
      </c>
      <c r="H108" s="163">
        <v>1</v>
      </c>
      <c r="I108" s="163"/>
      <c r="J108" s="163">
        <v>1</v>
      </c>
      <c r="K108" s="162">
        <v>3</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166</v>
      </c>
      <c r="D114" s="164">
        <f aca="true" t="shared" si="0" ref="D114:O114">SUM(D8,D9,D12,D29,D30,D43,D49,D52,D79,D88,D103,D109,D113)</f>
        <v>338</v>
      </c>
      <c r="E114" s="164">
        <f t="shared" si="0"/>
        <v>366</v>
      </c>
      <c r="F114" s="164">
        <f t="shared" si="0"/>
        <v>337</v>
      </c>
      <c r="G114" s="164">
        <f t="shared" si="0"/>
        <v>280</v>
      </c>
      <c r="H114" s="164">
        <f t="shared" si="0"/>
        <v>8</v>
      </c>
      <c r="I114" s="164">
        <f t="shared" si="0"/>
        <v>0</v>
      </c>
      <c r="J114" s="164">
        <f t="shared" si="0"/>
        <v>21</v>
      </c>
      <c r="K114" s="164">
        <f t="shared" si="0"/>
        <v>138</v>
      </c>
      <c r="L114" s="164">
        <f t="shared" si="0"/>
        <v>2</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&amp;L3762D374&amp;CФорма № 2-А, Підрозділ: Ленінський районний суд м. Запоріжжя,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2</v>
      </c>
      <c r="G10" s="158"/>
      <c r="H10" s="158">
        <v>1</v>
      </c>
      <c r="I10" s="159">
        <v>1</v>
      </c>
      <c r="J10" s="159"/>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2</v>
      </c>
      <c r="G15" s="161">
        <f>SUM(G10:G14)</f>
        <v>0</v>
      </c>
      <c r="H15" s="161">
        <f>SUM(H10:H14)</f>
        <v>1</v>
      </c>
      <c r="I15" s="161">
        <f aca="true" t="shared" si="0" ref="I15:O15">SUM(I10:I14)</f>
        <v>1</v>
      </c>
      <c r="J15" s="161">
        <f t="shared" si="0"/>
        <v>0</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&amp;L3762D374&amp;CФорма № 2-А, Підрозділ: Ленінський районний суд м. Запоріжжя,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84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10</v>
      </c>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354</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&amp;L3762D374&amp;CФорма № 2-А, Підрозділ: Ленінський районний суд м. Запоріжжя,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60">
        <v>43102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&amp;L3762D374&amp;C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2018-01-04T09:40:58Z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2-А_00334_4.2017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3762D374</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