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<sst xmlns="http://schemas.openxmlformats.org/spreadsheetml/2006/main" count="280" uniqueCount="211">
  <si>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</si>
  <si>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</si>
  <si>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</si>
  <si>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</si>
  <si>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</si>
  <si>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</si>
  <si>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</si>
  <si>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</si>
  <si>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</si>
  <si>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</si>
  <si>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</si>
  <si>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</si>
  <si>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</si>
  <si>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</si>
  <si>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</si>
  <si>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</si>
  <si>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</si>
  <si>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</si>
  <si>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</si>
  <si>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</si>
  <si>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</si>
  <si>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</si>
  <si>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</si>
  <si>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</si>
  <si>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</si>
  <si>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</si>
  <si>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</si>
  <si>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</si>
  <si>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</si>
  <si>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</si>
  <si>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</si>
  <si>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</si>
  <si>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</si>
  <si>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</si>
  <si>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</si>
  <si>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</si>
  <si>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</si>
  <si>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</si>
  <si>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</si>
  <si>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</si>
  <si>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</si>
  <si>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</si>
  <si>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</si>
  <si>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</si>
  <si>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</si>
  <si>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</si>
  <si>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</si>
  <si>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</si>
  <si>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</si>
  <si>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</si>
  <si>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</si>
  <si>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</si>
  <si>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</si>
  <si>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</si>
  <si>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</si>
  <si>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</si>
  <si>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</si>
  <si>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</si>
  <si>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</si>
  <si>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</si>
  <si>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</si>
  <si>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</si>
  <si>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</si>
  <si>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</si>
  <si>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</si>
  <si>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</si>
  <si>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</si>
  <si>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</si>
  <si>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</si>
  <si>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</si>
  <si>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</si>
  <si>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</si>
  <si>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</si>
  <si>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</si>
  <si>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</si>
  <si>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</si>
  <si>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</si>
  <si>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</si>
  <si>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</si>
  <si>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</si>
  <si>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</si>
  <si>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</si>
  <si>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</si>
  <si>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</si>
  <si>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</si>
  <si>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</si>
  <si>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</si>
  <si>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</si>
  <si>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</si>
  <si>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</si>
  <si>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</si>
  <si>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</si>
  <si>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</si>
  <si>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</si>
  <si>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</si>
  <si>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</si>
  <si>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</si>
  <si>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</si>
  <si>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</si>
  <si>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</si>
  <si>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</si>
  <si>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</si>
  <si>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</si>
  <si>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</si>
  <si>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</si>
  <si>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</si>
  <si>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</si>
  <si>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</si>
  <si>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</si>
  <si>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</si>
  <si>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</si>
  <si>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</si>
  <si>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</si>
  <si>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</si>
  <si>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</si>
  <si>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</si>
  <si>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</si>
  <si>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</si>
  <si>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</si>
  <si>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</si>
  <si>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</si>
  <si>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</si>
  <si>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</si>
  <si>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</si>
  <si>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</si>
  <si>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</si>
  <si>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</si>
  <si>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</si>
  <si>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</si>
  <si>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</si>
  <si>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</si>
  <si>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</si>
  <si>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</si>
  <si>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</si>
  <si>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</si>
  <si>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</si>
  <si>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</si>
  <si>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</si>
  <si>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</si>
  <si>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</si>
  <si>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</si>
  <si>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</si>
  <si>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</si>
  <si>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</si>
  <si>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</si>
  <si>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</si>
  <si>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</si>
  <si>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</si>
  <si>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</si>
  <si>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</si>
  <si>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</si>
  <si>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</si>
  <si>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</si>
  <si>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</si>
  <si>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</si>
  <si>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</si>
  <si>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</si>
  <si>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</si>
  <si>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</si>
  <si>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</si>
  <si>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</si>
  <si>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</si>
  <si>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</si>
  <si>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</si>
  <si>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</si>
  <si>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</si>
  <si>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</si>
  <si>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</si>
  <si>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</si>
  <si>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</si>
  <si>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</si>
  <si>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</si>
  <si>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</si>
  <si>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</si>
  <si>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</si>
  <si>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</si>
  <si>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</si>
  <si>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</si>
  <si>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</si>
  <si>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</si>
  <si>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</si>
  <si>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</si>
  <si>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</si>
  <si>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</si>
  <si>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</si>
  <si>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</si>
  <si>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</si>
  <si>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</si>
  <si>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</si>
  <si>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</si>
  <si>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</si>
  <si>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</si>
  <si>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</si>
  <si>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</si>
  <si>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</si>
  <si>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</si>
  <si>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</si>
  <si>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</si>
  <si>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</si>
  <si>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</si>
  <si>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</si>
  <si>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</si>
  <si>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Ленінський районний суд м. Запоріжжя</t>
  </si>
  <si>
    <t>69006.м. Запоріжжя.вул. Незалежної України 1/2</t>
  </si>
  <si>
    <t>Доручення судів України / іноземних судів</t>
  </si>
  <si>
    <t xml:space="preserve">Розглянуто справ судом присяжних </t>
  </si>
  <si>
    <t>Н.Ю. Козлова</t>
  </si>
  <si>
    <t>О.В. Пасютіна</t>
  </si>
  <si>
    <t>(061)236-73-95</t>
  </si>
  <si>
    <t>inbox@ln.zp.court.gov.ua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</si>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</sst>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&amp;L463FAC95&amp;C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809</v>
      </c>
      <c r="F6" s="90">
        <v>239</v>
      </c>
      <c r="G6" s="90">
        <v>2</v>
      </c>
      <c r="H6" s="90">
        <v>216</v>
      </c>
      <c r="I6" s="90" t="s">
        <v>172</v>
      </c>
      <c r="J6" s="90">
        <v>593</v>
      </c>
      <c r="K6" s="91">
        <v>258</v>
      </c>
      <c r="L6" s="101">
        <f>E6-F6</f>
        <v>570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1337</v>
      </c>
      <c r="F7" s="90">
        <v>1309</v>
      </c>
      <c r="G7" s="90">
        <v>2</v>
      </c>
      <c r="H7" s="90">
        <v>1249</v>
      </c>
      <c r="I7" s="90">
        <v>956</v>
      </c>
      <c r="J7" s="90">
        <v>88</v>
      </c>
      <c r="K7" s="91"/>
      <c r="L7" s="101">
        <f>E7-F7</f>
        <v>28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/>
      <c r="G8" s="90"/>
      <c r="H8" s="90">
        <v>2</v>
      </c>
      <c r="I8" s="90">
        <v>1</v>
      </c>
      <c r="J8" s="90"/>
      <c r="K8" s="91"/>
      <c r="L8" s="101">
        <f>E8-F8</f>
        <v>2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109</v>
      </c>
      <c r="F9" s="90">
        <v>81</v>
      </c>
      <c r="G9" s="90">
        <v>1</v>
      </c>
      <c r="H9" s="90">
        <v>81</v>
      </c>
      <c r="I9" s="90">
        <v>53</v>
      </c>
      <c r="J9" s="90">
        <v>28</v>
      </c>
      <c r="K9" s="91"/>
      <c r="L9" s="101">
        <f>E9-F9</f>
        <v>28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>
        <v>1</v>
      </c>
      <c r="F11" s="90">
        <v>1</v>
      </c>
      <c r="G11" s="90"/>
      <c r="H11" s="90">
        <v>1</v>
      </c>
      <c r="I11" s="90">
        <v>1</v>
      </c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8</v>
      </c>
      <c r="F12" s="90">
        <v>8</v>
      </c>
      <c r="G12" s="90"/>
      <c r="H12" s="90">
        <v>7</v>
      </c>
      <c r="I12" s="90">
        <v>3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3</v>
      </c>
      <c r="F13" s="90"/>
      <c r="G13" s="90"/>
      <c r="H13" s="90"/>
      <c r="I13" s="90"/>
      <c r="J13" s="90">
        <v>3</v>
      </c>
      <c r="K13" s="91">
        <v>2</v>
      </c>
      <c r="L13" s="101">
        <f>E13-F13</f>
        <v>3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2270</v>
      </c>
      <c r="F15" s="104">
        <f>SUM(F6:F14)</f>
        <v>1638</v>
      </c>
      <c r="G15" s="104">
        <f>SUM(G6:G14)</f>
        <v>5</v>
      </c>
      <c r="H15" s="104">
        <f>SUM(H6:H14)</f>
        <v>1557</v>
      </c>
      <c r="I15" s="104">
        <f>SUM(I6:I14)</f>
        <v>1014</v>
      </c>
      <c r="J15" s="104">
        <f>SUM(J6:J14)</f>
        <v>713</v>
      </c>
      <c r="K15" s="104">
        <f>SUM(K6:K14)</f>
        <v>260</v>
      </c>
      <c r="L15" s="101">
        <f>E15-F15</f>
        <v>632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92</v>
      </c>
      <c r="F16" s="92">
        <v>81</v>
      </c>
      <c r="G16" s="92"/>
      <c r="H16" s="92">
        <v>73</v>
      </c>
      <c r="I16" s="92">
        <v>59</v>
      </c>
      <c r="J16" s="92">
        <v>19</v>
      </c>
      <c r="K16" s="91"/>
      <c r="L16" s="101">
        <f>E16-F16</f>
        <v>11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126</v>
      </c>
      <c r="F17" s="92">
        <v>60</v>
      </c>
      <c r="G17" s="92">
        <v>1</v>
      </c>
      <c r="H17" s="92">
        <v>60</v>
      </c>
      <c r="I17" s="92">
        <v>54</v>
      </c>
      <c r="J17" s="92">
        <v>66</v>
      </c>
      <c r="K17" s="91">
        <v>11</v>
      </c>
      <c r="L17" s="101">
        <f>E17-F17</f>
        <v>66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14</v>
      </c>
      <c r="F19" s="91">
        <v>11</v>
      </c>
      <c r="G19" s="91"/>
      <c r="H19" s="91">
        <v>12</v>
      </c>
      <c r="I19" s="91">
        <v>8</v>
      </c>
      <c r="J19" s="91">
        <v>2</v>
      </c>
      <c r="K19" s="91"/>
      <c r="L19" s="101">
        <f>E19-F19</f>
        <v>3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173</v>
      </c>
      <c r="F24" s="91">
        <v>100</v>
      </c>
      <c r="G24" s="91">
        <v>1</v>
      </c>
      <c r="H24" s="91">
        <v>86</v>
      </c>
      <c r="I24" s="91">
        <v>62</v>
      </c>
      <c r="J24" s="91">
        <v>87</v>
      </c>
      <c r="K24" s="91">
        <v>11</v>
      </c>
      <c r="L24" s="101">
        <f>E24-F24</f>
        <v>73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388</v>
      </c>
      <c r="F25" s="91">
        <v>388</v>
      </c>
      <c r="G25" s="91"/>
      <c r="H25" s="91">
        <v>367</v>
      </c>
      <c r="I25" s="91">
        <v>325</v>
      </c>
      <c r="J25" s="91">
        <v>21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10</v>
      </c>
      <c r="F26" s="91">
        <v>10</v>
      </c>
      <c r="G26" s="91"/>
      <c r="H26" s="91">
        <v>10</v>
      </c>
      <c r="I26" s="91">
        <v>4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1022</v>
      </c>
      <c r="F27" s="91">
        <v>890</v>
      </c>
      <c r="G27" s="91">
        <v>2</v>
      </c>
      <c r="H27" s="91">
        <v>902</v>
      </c>
      <c r="I27" s="91">
        <v>839</v>
      </c>
      <c r="J27" s="91">
        <v>120</v>
      </c>
      <c r="K27" s="91"/>
      <c r="L27" s="101">
        <f>E27-F27</f>
        <v>132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2637</v>
      </c>
      <c r="F28" s="91">
        <v>867</v>
      </c>
      <c r="G28" s="91">
        <v>29</v>
      </c>
      <c r="H28" s="91">
        <v>1355</v>
      </c>
      <c r="I28" s="91">
        <v>1125</v>
      </c>
      <c r="J28" s="91">
        <v>1282</v>
      </c>
      <c r="K28" s="91">
        <v>415</v>
      </c>
      <c r="L28" s="101">
        <f>E28-F28</f>
        <v>1770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113</v>
      </c>
      <c r="F29" s="91">
        <v>110</v>
      </c>
      <c r="G29" s="91"/>
      <c r="H29" s="91">
        <v>110</v>
      </c>
      <c r="I29" s="91">
        <v>107</v>
      </c>
      <c r="J29" s="91">
        <v>3</v>
      </c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177</v>
      </c>
      <c r="F30" s="91">
        <v>107</v>
      </c>
      <c r="G30" s="91"/>
      <c r="H30" s="91">
        <v>130</v>
      </c>
      <c r="I30" s="91">
        <v>113</v>
      </c>
      <c r="J30" s="91">
        <v>47</v>
      </c>
      <c r="K30" s="91">
        <v>7</v>
      </c>
      <c r="L30" s="101">
        <f>E30-F30</f>
        <v>70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47</v>
      </c>
      <c r="F31" s="91">
        <v>32</v>
      </c>
      <c r="G31" s="91"/>
      <c r="H31" s="91">
        <v>34</v>
      </c>
      <c r="I31" s="91">
        <v>26</v>
      </c>
      <c r="J31" s="91">
        <v>13</v>
      </c>
      <c r="K31" s="91">
        <v>1</v>
      </c>
      <c r="L31" s="101">
        <f>E31-F31</f>
        <v>15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4</v>
      </c>
      <c r="F32" s="91">
        <v>1</v>
      </c>
      <c r="G32" s="91"/>
      <c r="H32" s="91">
        <v>2</v>
      </c>
      <c r="I32" s="91">
        <v>1</v>
      </c>
      <c r="J32" s="91">
        <v>2</v>
      </c>
      <c r="K32" s="91">
        <v>1</v>
      </c>
      <c r="L32" s="101">
        <f>E32-F32</f>
        <v>3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2</v>
      </c>
      <c r="F33" s="91">
        <v>1</v>
      </c>
      <c r="G33" s="91"/>
      <c r="H33" s="91"/>
      <c r="I33" s="91"/>
      <c r="J33" s="91">
        <v>2</v>
      </c>
      <c r="K33" s="91"/>
      <c r="L33" s="101">
        <f>E33-F33</f>
        <v>1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</v>
      </c>
      <c r="F34" s="91">
        <v>4</v>
      </c>
      <c r="G34" s="91"/>
      <c r="H34" s="91">
        <v>4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31</v>
      </c>
      <c r="F35" s="91">
        <v>11</v>
      </c>
      <c r="G35" s="91"/>
      <c r="H35" s="91">
        <v>14</v>
      </c>
      <c r="I35" s="91">
        <v>7</v>
      </c>
      <c r="J35" s="91">
        <v>17</v>
      </c>
      <c r="K35" s="91">
        <v>6</v>
      </c>
      <c r="L35" s="101">
        <f>E35-F35</f>
        <v>20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128</v>
      </c>
      <c r="F36" s="91">
        <v>87</v>
      </c>
      <c r="G36" s="91">
        <v>2</v>
      </c>
      <c r="H36" s="91">
        <v>77</v>
      </c>
      <c r="I36" s="91">
        <v>49</v>
      </c>
      <c r="J36" s="91">
        <v>51</v>
      </c>
      <c r="K36" s="91">
        <v>5</v>
      </c>
      <c r="L36" s="101">
        <f>E36-F36</f>
        <v>41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3</v>
      </c>
      <c r="F37" s="91">
        <v>3</v>
      </c>
      <c r="G37" s="91">
        <v>1</v>
      </c>
      <c r="H37" s="91">
        <v>1</v>
      </c>
      <c r="I37" s="91"/>
      <c r="J37" s="91">
        <v>2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3620</v>
      </c>
      <c r="F40" s="91">
        <v>1676</v>
      </c>
      <c r="G40" s="91">
        <v>32</v>
      </c>
      <c r="H40" s="91">
        <v>2060</v>
      </c>
      <c r="I40" s="91">
        <v>1650</v>
      </c>
      <c r="J40" s="91">
        <v>1560</v>
      </c>
      <c r="K40" s="91">
        <v>435</v>
      </c>
      <c r="L40" s="101">
        <f>E40-F40</f>
        <v>1944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1577</v>
      </c>
      <c r="F41" s="91">
        <v>1261</v>
      </c>
      <c r="G41" s="91"/>
      <c r="H41" s="91">
        <v>1172</v>
      </c>
      <c r="I41" s="91" t="s">
        <v>172</v>
      </c>
      <c r="J41" s="91">
        <v>405</v>
      </c>
      <c r="K41" s="91">
        <v>5</v>
      </c>
      <c r="L41" s="101">
        <f>E41-F41</f>
        <v>316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10</v>
      </c>
      <c r="F42" s="91">
        <v>9</v>
      </c>
      <c r="G42" s="91"/>
      <c r="H42" s="91">
        <v>7</v>
      </c>
      <c r="I42" s="91" t="s">
        <v>172</v>
      </c>
      <c r="J42" s="91">
        <v>3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60</v>
      </c>
      <c r="F43" s="91">
        <v>58</v>
      </c>
      <c r="G43" s="91"/>
      <c r="H43" s="91">
        <v>52</v>
      </c>
      <c r="I43" s="91">
        <v>40</v>
      </c>
      <c r="J43" s="91">
        <v>8</v>
      </c>
      <c r="K43" s="91">
        <v>1</v>
      </c>
      <c r="L43" s="101">
        <f>E43-F43</f>
        <v>2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1637</v>
      </c>
      <c r="F45" s="91">
        <f aca="true" t="shared" si="0" ref="F45:K45">F41+F43+F44</f>
        <v>1319</v>
      </c>
      <c r="G45" s="91">
        <f t="shared" si="0"/>
        <v>0</v>
      </c>
      <c r="H45" s="91">
        <f t="shared" si="0"/>
        <v>1224</v>
      </c>
      <c r="I45" s="91">
        <f>I43+I44</f>
        <v>40</v>
      </c>
      <c r="J45" s="91">
        <f t="shared" si="0"/>
        <v>413</v>
      </c>
      <c r="K45" s="91">
        <f t="shared" si="0"/>
        <v>6</v>
      </c>
      <c r="L45" s="101">
        <f>E45-F45</f>
        <v>318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7700</v>
      </c>
      <c r="F46" s="91">
        <f aca="true" t="shared" si="1" ref="F46:K46">F15+F24+F40+F45</f>
        <v>4733</v>
      </c>
      <c r="G46" s="91">
        <f t="shared" si="1"/>
        <v>38</v>
      </c>
      <c r="H46" s="91">
        <f t="shared" si="1"/>
        <v>4927</v>
      </c>
      <c r="I46" s="91">
        <f t="shared" si="1"/>
        <v>2766</v>
      </c>
      <c r="J46" s="91">
        <f t="shared" si="1"/>
        <v>2773</v>
      </c>
      <c r="K46" s="91">
        <f t="shared" si="1"/>
        <v>712</v>
      </c>
      <c r="L46" s="101">
        <f>E46-F46</f>
        <v>2967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&amp;L463FAC95&amp;CФорма № 1-мзс, Підрозділ: Ленінський районний суд м. Запоріжжя,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75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74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521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10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108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116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144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18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173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9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64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975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4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4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4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9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3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1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827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56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208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181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144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7" r:id="rId1"/>
  <headerFooter>
    <oddFooter>&amp;L463FAC95&amp;CФорма № 1-мзс, Підрозділ: Ленінський районний суд м. Запоріжжя,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216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145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9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46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18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6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670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25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171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758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1802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1818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195264760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16989730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66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195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1414</v>
      </c>
      <c r="F55" s="96">
        <v>90</v>
      </c>
      <c r="G55" s="96">
        <v>38</v>
      </c>
      <c r="H55" s="96">
        <v>13</v>
      </c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42</v>
      </c>
      <c r="F56" s="96">
        <v>39</v>
      </c>
      <c r="G56" s="96">
        <v>5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1003</v>
      </c>
      <c r="F57" s="96">
        <v>880</v>
      </c>
      <c r="G57" s="96">
        <v>119</v>
      </c>
      <c r="H57" s="96">
        <v>32</v>
      </c>
      <c r="I57" s="96">
        <v>26</v>
      </c>
    </row>
    <row r="58" spans="1:9" ht="13.5" customHeight="1">
      <c r="A58" s="203" t="s">
        <v>111</v>
      </c>
      <c r="B58" s="203"/>
      <c r="C58" s="203"/>
      <c r="D58" s="203"/>
      <c r="E58" s="96">
        <v>1146</v>
      </c>
      <c r="F58" s="96">
        <v>76</v>
      </c>
      <c r="G58" s="96">
        <v>2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1486</v>
      </c>
      <c r="G62" s="118">
        <v>15308703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771</v>
      </c>
      <c r="G63" s="119">
        <v>13450438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715</v>
      </c>
      <c r="G64" s="119">
        <v>1858265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449</v>
      </c>
      <c r="G65" s="120">
        <v>256906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&amp;L463FAC95&amp;CФорма № 1-мзс, Підрозділ: Ленінський районний суд м. Запоріжжя,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25.67616300036062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36.4656381486676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12.64367816091954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27.884615384615383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1.4527845036319613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104.09888020283118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821.1666666666666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1283.3333333333333</v>
      </c>
    </row>
    <row r="11" spans="1:4" ht="16.5" customHeight="1">
      <c r="A11" s="226" t="s">
        <v>63</v>
      </c>
      <c r="B11" s="228"/>
      <c r="C11" s="14">
        <v>9</v>
      </c>
      <c r="D11" s="94">
        <v>91</v>
      </c>
    </row>
    <row r="12" spans="1:4" ht="16.5" customHeight="1">
      <c r="A12" s="318" t="s">
        <v>106</v>
      </c>
      <c r="B12" s="318"/>
      <c r="C12" s="14">
        <v>10</v>
      </c>
      <c r="D12" s="94">
        <v>40</v>
      </c>
    </row>
    <row r="13" spans="1:4" ht="16.5" customHeight="1">
      <c r="A13" s="318" t="s">
        <v>31</v>
      </c>
      <c r="B13" s="318"/>
      <c r="C13" s="14">
        <v>11</v>
      </c>
      <c r="D13" s="94">
        <v>131</v>
      </c>
    </row>
    <row r="14" spans="1:4" ht="16.5" customHeight="1">
      <c r="A14" s="318" t="s">
        <v>107</v>
      </c>
      <c r="B14" s="318"/>
      <c r="C14" s="14">
        <v>12</v>
      </c>
      <c r="D14" s="94">
        <v>157</v>
      </c>
    </row>
    <row r="15" spans="1:4" ht="16.5" customHeight="1">
      <c r="A15" s="318" t="s">
        <v>111</v>
      </c>
      <c r="B15" s="318"/>
      <c r="C15" s="14">
        <v>13</v>
      </c>
      <c r="D15" s="94">
        <v>42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&amp;L463FAC95&amp;CФорма № 1-мзс, Підрозділ: Ленінський районний суд м. Запоріжжя,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2020-07-07T06:36:31Z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463FAC95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