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2304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E57" i="9"/>
  <c r="F57"/>
  <c r="G57"/>
  <c r="H57"/>
  <c r="I57"/>
  <c r="L6" i="15"/>
  <c r="L7"/>
  <c r="L8"/>
  <c r="L9"/>
  <c r="L10"/>
  <c r="L11"/>
  <c r="L12"/>
  <c r="L13"/>
  <c r="L14"/>
  <c r="L15"/>
  <c r="E16"/>
  <c r="E46"/>
  <c r="F16"/>
  <c r="G16"/>
  <c r="G46"/>
  <c r="H16"/>
  <c r="I16"/>
  <c r="I46"/>
  <c r="J16"/>
  <c r="K16"/>
  <c r="K46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K45"/>
  <c r="J45"/>
  <c r="D7" i="22"/>
  <c r="I45" i="15"/>
  <c r="H45"/>
  <c r="H46"/>
  <c r="D9" i="22"/>
  <c r="G45" i="15"/>
  <c r="F45"/>
  <c r="F46"/>
  <c r="D8" i="22"/>
  <c r="E45" i="15"/>
  <c r="L45"/>
  <c r="D10" i="22"/>
  <c r="L46" i="15"/>
  <c r="D4" i="22"/>
  <c r="J46" i="15"/>
  <c r="D3" i="22"/>
</calcChain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<sst xmlns="http://schemas.openxmlformats.org/spreadsheetml/2006/main" count="290" uniqueCount="217">
  <si>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</si>
  <si>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</si>
  <si>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</si>
  <si>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</si>
  <si>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</si>
  <si>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</si>
  <si>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</si>
  <si>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</si>
  <si>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</si>
  <si>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</si>
  <si>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</si>
  <si>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</si>
  <si>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</si>
  <si>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</si>
  <si>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</si>
  <si>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</si>
  <si>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</si>
  <si>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</si>
  <si>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</si>
  <si>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</si>
  <si>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</si>
  <si>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</si>
  <si>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</si>
  <si>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</si>
  <si>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</si>
  <si>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</si>
  <si>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</si>
  <si>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</si>
  <si>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</si>
  <si>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</si>
  <si>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</si>
  <si>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</si>
  <si>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</si>
  <si>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</si>
  <si>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</si>
  <si>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</si>
  <si>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</si>
  <si>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</si>
  <si>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</si>
  <si>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</si>
  <si>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</si>
  <si>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</si>
  <si>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</si>
  <si>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</si>
  <si>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</si>
  <si>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</si>
  <si>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</si>
  <si>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</si>
  <si>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</si>
  <si>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</si>
  <si>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</si>
  <si>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</si>
  <si>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</si>
  <si>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</si>
  <si>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</si>
  <si>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</si>
  <si>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</si>
  <si>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</si>
  <si>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</si>
  <si>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</si>
  <si>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</si>
  <si>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</si>
  <si>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</si>
  <si>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</si>
  <si>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</si>
  <si>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</si>
  <si>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</si>
  <si>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</si>
  <si>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</si>
  <si>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</si>
  <si>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</si>
  <si>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</si>
  <si>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</si>
  <si>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</si>
  <si>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</si>
  <si>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</si>
  <si>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</si>
  <si>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</si>
  <si>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</si>
  <si>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</si>
  <si>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</si>
  <si>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</si>
  <si>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</si>
  <si>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</si>
  <si>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</si>
  <si>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</si>
  <si>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</si>
  <si>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</si>
  <si>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</si>
  <si>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</si>
  <si>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</si>
  <si>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</si>
  <si>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</si>
  <si>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</si>
  <si>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</si>
  <si>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</si>
  <si>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</si>
  <si>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</si>
  <si>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</si>
  <si>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</si>
  <si>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</si>
  <si>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</si>
  <si>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</si>
  <si>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</si>
  <si>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</si>
  <si>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</si>
  <si>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</si>
  <si>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</si>
  <si>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</si>
  <si>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</si>
  <si>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</si>
  <si>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</si>
  <si>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</si>
  <si>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</si>
  <si>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</si>
  <si>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</si>
  <si>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</si>
  <si>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</si>
  <si>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</si>
  <si>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</si>
  <si>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</si>
  <si>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</si>
  <si>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</si>
  <si>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</si>
  <si>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</si>
  <si>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</si>
  <si>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</si>
  <si>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</si>
  <si>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</si>
  <si>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</si>
  <si>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</si>
  <si>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</si>
  <si>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</si>
  <si>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</si>
  <si>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</si>
  <si>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</si>
  <si>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</si>
  <si>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</si>
  <si>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</si>
  <si>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</si>
  <si>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</si>
  <si>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</si>
  <si>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</si>
  <si>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</si>
  <si>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</si>
  <si>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</si>
  <si>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</si>
  <si>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</si>
  <si>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</si>
  <si>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</si>
  <si>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</si>
  <si>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</si>
  <si>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</si>
  <si>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</si>
  <si>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</si>
  <si>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</si>
  <si>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</si>
  <si>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</si>
  <si>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</si>
  <si>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</si>
  <si>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</si>
  <si>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</si>
  <si>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</si>
  <si>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</si>
  <si>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</si>
  <si>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</si>
  <si>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</si>
  <si>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</si>
  <si>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</si>
  <si>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</si>
  <si>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</si>
  <si>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</si>
  <si>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</si>
  <si>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</si>
  <si>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</si>
  <si>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</si>
  <si>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</si>
  <si>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</si>
  <si>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</si>
  <si>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</si>
  <si>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</si>
  <si>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</si>
  <si>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</si>
  <si>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</si>
  <si>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</si>
  <si>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</si>
  <si>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</si>
  <si>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</si>
  <si>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</si>
  <si>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</si>
  <si>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</si>
  <si>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</si>
  <si>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</si>
  <si>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</si>
  <si>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</si>
  <si>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</si>
  <si>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</si>
  <si>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</si>
  <si>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</si>
  <si>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</si>
  <si>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</si>
  <si>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</si>
  <si>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</si>
  <si>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</si>
  <si>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</si>
  <si>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</si>
  <si>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</si>
  <si>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</si>
  <si>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Ленінський районний суд м. Запоріжжя</t>
  </si>
  <si>
    <t>69006.м. Запоріжжя.вул. Незалежної України 1/2</t>
  </si>
  <si>
    <t>Доручення судів України / іноземних судів</t>
  </si>
  <si>
    <t xml:space="preserve">Розглянуто справ судом присяжних </t>
  </si>
  <si>
    <t>Т.Ф. Тубіна</t>
  </si>
  <si>
    <t>О.В. Пасютіна</t>
  </si>
  <si>
    <t>(061)236-73-95</t>
  </si>
  <si>
    <t>inbox@ln.zp.court.gov.ua</t>
  </si>
  <si>
    <t>12 січня 2021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</si>
</sst>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>
      <c r="B4" s="117"/>
      <c r="C4" s="117"/>
      <c r="D4" s="117"/>
      <c r="E4" s="117"/>
      <c r="F4" s="117"/>
      <c r="G4" s="117"/>
      <c r="H4" s="117"/>
    </row>
    <row r="5" spans="1:8" ht="18.95" customHeight="1">
      <c r="B5" s="116"/>
      <c r="C5" s="116"/>
      <c r="D5" s="116"/>
      <c r="E5" s="116"/>
      <c r="F5" s="116"/>
      <c r="G5" s="116"/>
      <c r="H5" s="116"/>
    </row>
    <row r="6" spans="1:8" ht="18.95" customHeight="1">
      <c r="B6" s="12"/>
      <c r="C6" s="116" t="s">
        <v>207</v>
      </c>
      <c r="D6" s="116"/>
      <c r="E6" s="116"/>
      <c r="F6" s="116"/>
      <c r="G6" s="116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>
      <c r="A18" s="34"/>
      <c r="B18" s="121" t="s">
        <v>19</v>
      </c>
      <c r="C18" s="122"/>
      <c r="D18" s="123"/>
      <c r="E18" s="148"/>
    </row>
    <row r="19" spans="1:9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&amp;C&amp;LCECB0231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sqref="A1:J1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966</v>
      </c>
      <c r="F6" s="105">
        <v>406</v>
      </c>
      <c r="G6" s="105">
        <v>6</v>
      </c>
      <c r="H6" s="105">
        <v>408</v>
      </c>
      <c r="I6" s="105" t="s">
        <v>206</v>
      </c>
      <c r="J6" s="105">
        <v>558</v>
      </c>
      <c r="K6" s="84">
        <v>239</v>
      </c>
      <c r="L6" s="91">
        <f t="shared" ref="L6:L46" si="0">E6-F6</f>
        <v>560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2804</v>
      </c>
      <c r="F7" s="105">
        <v>2776</v>
      </c>
      <c r="G7" s="105">
        <v>5</v>
      </c>
      <c r="H7" s="105">
        <v>2785</v>
      </c>
      <c r="I7" s="105">
        <v>2188</v>
      </c>
      <c r="J7" s="105">
        <v>19</v>
      </c>
      <c r="K7" s="84"/>
      <c r="L7" s="91">
        <f t="shared" si="0"/>
        <v>28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>
        <v>4</v>
      </c>
      <c r="F8" s="105">
        <v>2</v>
      </c>
      <c r="G8" s="105"/>
      <c r="H8" s="105">
        <v>4</v>
      </c>
      <c r="I8" s="105">
        <v>2</v>
      </c>
      <c r="J8" s="105"/>
      <c r="K8" s="84"/>
      <c r="L8" s="91">
        <f t="shared" si="0"/>
        <v>2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228</v>
      </c>
      <c r="F9" s="105">
        <v>200</v>
      </c>
      <c r="G9" s="105">
        <v>1</v>
      </c>
      <c r="H9" s="85">
        <v>202</v>
      </c>
      <c r="I9" s="105">
        <v>142</v>
      </c>
      <c r="J9" s="105">
        <v>26</v>
      </c>
      <c r="K9" s="84"/>
      <c r="L9" s="91">
        <f t="shared" si="0"/>
        <v>28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>
        <v>2</v>
      </c>
      <c r="F10" s="105">
        <v>1</v>
      </c>
      <c r="G10" s="105"/>
      <c r="H10" s="105">
        <v>2</v>
      </c>
      <c r="I10" s="105"/>
      <c r="J10" s="105"/>
      <c r="K10" s="84"/>
      <c r="L10" s="91">
        <f t="shared" si="0"/>
        <v>1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>
        <v>1</v>
      </c>
      <c r="F11" s="105">
        <v>1</v>
      </c>
      <c r="G11" s="105"/>
      <c r="H11" s="105">
        <v>1</v>
      </c>
      <c r="I11" s="105">
        <v>1</v>
      </c>
      <c r="J11" s="105"/>
      <c r="K11" s="84"/>
      <c r="L11" s="91">
        <f t="shared" si="0"/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>
        <v>11</v>
      </c>
      <c r="F12" s="105">
        <v>11</v>
      </c>
      <c r="G12" s="105"/>
      <c r="H12" s="105">
        <v>11</v>
      </c>
      <c r="I12" s="105">
        <v>5</v>
      </c>
      <c r="J12" s="105"/>
      <c r="K12" s="84"/>
      <c r="L12" s="91">
        <f t="shared" si="0"/>
        <v>0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>
        <v>3</v>
      </c>
      <c r="F13" s="105"/>
      <c r="G13" s="105"/>
      <c r="H13" s="105"/>
      <c r="I13" s="105"/>
      <c r="J13" s="105">
        <v>3</v>
      </c>
      <c r="K13" s="84">
        <v>2</v>
      </c>
      <c r="L13" s="91">
        <f t="shared" si="0"/>
        <v>3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>
        <v>46</v>
      </c>
      <c r="F14" s="112">
        <v>45</v>
      </c>
      <c r="G14" s="112"/>
      <c r="H14" s="112">
        <v>44</v>
      </c>
      <c r="I14" s="112">
        <v>36</v>
      </c>
      <c r="J14" s="112">
        <v>2</v>
      </c>
      <c r="K14" s="94"/>
      <c r="L14" s="91">
        <f t="shared" si="0"/>
        <v>1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 t="shared" ref="E16:K16" si="1">SUM(E6:E15)</f>
        <v>4065</v>
      </c>
      <c r="F16" s="86">
        <f t="shared" si="1"/>
        <v>3442</v>
      </c>
      <c r="G16" s="86">
        <f t="shared" si="1"/>
        <v>12</v>
      </c>
      <c r="H16" s="86">
        <f t="shared" si="1"/>
        <v>3457</v>
      </c>
      <c r="I16" s="86">
        <f t="shared" si="1"/>
        <v>2374</v>
      </c>
      <c r="J16" s="86">
        <f t="shared" si="1"/>
        <v>608</v>
      </c>
      <c r="K16" s="86">
        <f t="shared" si="1"/>
        <v>241</v>
      </c>
      <c r="L16" s="91">
        <f t="shared" si="0"/>
        <v>623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154</v>
      </c>
      <c r="F17" s="84">
        <v>143</v>
      </c>
      <c r="G17" s="84"/>
      <c r="H17" s="84">
        <v>144</v>
      </c>
      <c r="I17" s="84">
        <v>103</v>
      </c>
      <c r="J17" s="84">
        <v>10</v>
      </c>
      <c r="K17" s="84"/>
      <c r="L17" s="91">
        <f t="shared" si="0"/>
        <v>11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170</v>
      </c>
      <c r="F18" s="84">
        <v>104</v>
      </c>
      <c r="G18" s="84">
        <v>1</v>
      </c>
      <c r="H18" s="84">
        <v>144</v>
      </c>
      <c r="I18" s="84">
        <v>122</v>
      </c>
      <c r="J18" s="84">
        <v>26</v>
      </c>
      <c r="K18" s="84">
        <v>6</v>
      </c>
      <c r="L18" s="91">
        <f t="shared" si="0"/>
        <v>66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>
        <v>23</v>
      </c>
      <c r="F20" s="84">
        <v>20</v>
      </c>
      <c r="G20" s="84"/>
      <c r="H20" s="84">
        <v>21</v>
      </c>
      <c r="I20" s="84">
        <v>11</v>
      </c>
      <c r="J20" s="84">
        <v>2</v>
      </c>
      <c r="K20" s="84"/>
      <c r="L20" s="91">
        <f t="shared" si="0"/>
        <v>3</v>
      </c>
    </row>
    <row r="21" spans="1:12" ht="24" customHeight="1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244</v>
      </c>
      <c r="F25" s="94">
        <v>171</v>
      </c>
      <c r="G25" s="94">
        <v>1</v>
      </c>
      <c r="H25" s="94">
        <v>206</v>
      </c>
      <c r="I25" s="94">
        <v>133</v>
      </c>
      <c r="J25" s="94">
        <v>38</v>
      </c>
      <c r="K25" s="94">
        <v>6</v>
      </c>
      <c r="L25" s="91">
        <f t="shared" si="0"/>
        <v>73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1100</v>
      </c>
      <c r="F26" s="84">
        <v>1100</v>
      </c>
      <c r="G26" s="84"/>
      <c r="H26" s="84">
        <v>1065</v>
      </c>
      <c r="I26" s="84">
        <v>808</v>
      </c>
      <c r="J26" s="84">
        <v>35</v>
      </c>
      <c r="K26" s="84"/>
      <c r="L26" s="91">
        <f t="shared" si="0"/>
        <v>0</v>
      </c>
    </row>
    <row r="27" spans="1:12" ht="22.5" customHeight="1">
      <c r="A27" s="168"/>
      <c r="B27" s="151" t="s">
        <v>127</v>
      </c>
      <c r="C27" s="152"/>
      <c r="D27" s="39">
        <v>22</v>
      </c>
      <c r="E27" s="84">
        <v>16</v>
      </c>
      <c r="F27" s="84">
        <v>16</v>
      </c>
      <c r="G27" s="84"/>
      <c r="H27" s="84">
        <v>15</v>
      </c>
      <c r="I27" s="84">
        <v>8</v>
      </c>
      <c r="J27" s="84">
        <v>1</v>
      </c>
      <c r="K27" s="84"/>
      <c r="L27" s="91">
        <f t="shared" si="0"/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2498</v>
      </c>
      <c r="F28" s="84">
        <v>2366</v>
      </c>
      <c r="G28" s="84">
        <v>3</v>
      </c>
      <c r="H28" s="84">
        <v>2286</v>
      </c>
      <c r="I28" s="84">
        <v>2053</v>
      </c>
      <c r="J28" s="84">
        <v>212</v>
      </c>
      <c r="K28" s="84"/>
      <c r="L28" s="91">
        <f t="shared" si="0"/>
        <v>132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3889</v>
      </c>
      <c r="F29" s="84">
        <v>2119</v>
      </c>
      <c r="G29" s="84">
        <v>64</v>
      </c>
      <c r="H29" s="84">
        <v>2704</v>
      </c>
      <c r="I29" s="84">
        <v>2210</v>
      </c>
      <c r="J29" s="84">
        <v>1185</v>
      </c>
      <c r="K29" s="84">
        <v>340</v>
      </c>
      <c r="L29" s="91">
        <f t="shared" si="0"/>
        <v>1770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250</v>
      </c>
      <c r="F30" s="84">
        <v>247</v>
      </c>
      <c r="G30" s="84"/>
      <c r="H30" s="84">
        <v>241</v>
      </c>
      <c r="I30" s="84">
        <v>233</v>
      </c>
      <c r="J30" s="84">
        <v>9</v>
      </c>
      <c r="K30" s="84"/>
      <c r="L30" s="91">
        <f t="shared" si="0"/>
        <v>3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304</v>
      </c>
      <c r="F31" s="84">
        <v>234</v>
      </c>
      <c r="G31" s="84">
        <v>1</v>
      </c>
      <c r="H31" s="84">
        <v>265</v>
      </c>
      <c r="I31" s="84">
        <v>236</v>
      </c>
      <c r="J31" s="84">
        <v>39</v>
      </c>
      <c r="K31" s="84">
        <v>3</v>
      </c>
      <c r="L31" s="91">
        <f t="shared" si="0"/>
        <v>70</v>
      </c>
    </row>
    <row r="32" spans="1:12" ht="18" customHeight="1">
      <c r="A32" s="168"/>
      <c r="B32" s="151" t="s">
        <v>33</v>
      </c>
      <c r="C32" s="152"/>
      <c r="D32" s="39">
        <v>27</v>
      </c>
      <c r="E32" s="84">
        <v>83</v>
      </c>
      <c r="F32" s="84">
        <v>68</v>
      </c>
      <c r="G32" s="84"/>
      <c r="H32" s="84">
        <v>71</v>
      </c>
      <c r="I32" s="84">
        <v>58</v>
      </c>
      <c r="J32" s="84">
        <v>12</v>
      </c>
      <c r="K32" s="84"/>
      <c r="L32" s="91">
        <f t="shared" si="0"/>
        <v>15</v>
      </c>
    </row>
    <row r="33" spans="1:12" ht="26.25" customHeight="1">
      <c r="A33" s="168"/>
      <c r="B33" s="151" t="s">
        <v>174</v>
      </c>
      <c r="C33" s="152"/>
      <c r="D33" s="39">
        <v>28</v>
      </c>
      <c r="E33" s="84">
        <v>6</v>
      </c>
      <c r="F33" s="84">
        <v>3</v>
      </c>
      <c r="G33" s="84"/>
      <c r="H33" s="84">
        <v>3</v>
      </c>
      <c r="I33" s="84">
        <v>2</v>
      </c>
      <c r="J33" s="84">
        <v>3</v>
      </c>
      <c r="K33" s="84">
        <v>1</v>
      </c>
      <c r="L33" s="91">
        <f t="shared" si="0"/>
        <v>3</v>
      </c>
    </row>
    <row r="34" spans="1:12" ht="18" customHeight="1">
      <c r="A34" s="168"/>
      <c r="B34" s="151" t="s">
        <v>34</v>
      </c>
      <c r="C34" s="152"/>
      <c r="D34" s="39">
        <v>29</v>
      </c>
      <c r="E34" s="84">
        <v>4</v>
      </c>
      <c r="F34" s="84">
        <v>3</v>
      </c>
      <c r="G34" s="84"/>
      <c r="H34" s="84">
        <v>2</v>
      </c>
      <c r="I34" s="84"/>
      <c r="J34" s="84">
        <v>2</v>
      </c>
      <c r="K34" s="84"/>
      <c r="L34" s="91">
        <f t="shared" si="0"/>
        <v>1</v>
      </c>
    </row>
    <row r="35" spans="1:12" ht="18" customHeight="1">
      <c r="A35" s="168"/>
      <c r="B35" s="151" t="s">
        <v>195</v>
      </c>
      <c r="C35" s="152"/>
      <c r="D35" s="39">
        <v>30</v>
      </c>
      <c r="E35" s="84">
        <v>6</v>
      </c>
      <c r="F35" s="84">
        <v>6</v>
      </c>
      <c r="G35" s="84"/>
      <c r="H35" s="84">
        <v>6</v>
      </c>
      <c r="I35" s="84"/>
      <c r="J35" s="84"/>
      <c r="K35" s="84"/>
      <c r="L35" s="91">
        <f t="shared" si="0"/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58</v>
      </c>
      <c r="F36" s="84">
        <v>38</v>
      </c>
      <c r="G36" s="84"/>
      <c r="H36" s="84">
        <v>38</v>
      </c>
      <c r="I36" s="84">
        <v>12</v>
      </c>
      <c r="J36" s="84">
        <v>20</v>
      </c>
      <c r="K36" s="84">
        <v>5</v>
      </c>
      <c r="L36" s="91">
        <f t="shared" si="0"/>
        <v>20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292</v>
      </c>
      <c r="F37" s="84">
        <v>252</v>
      </c>
      <c r="G37" s="84">
        <v>2</v>
      </c>
      <c r="H37" s="84">
        <v>245</v>
      </c>
      <c r="I37" s="84">
        <v>162</v>
      </c>
      <c r="J37" s="84">
        <v>47</v>
      </c>
      <c r="K37" s="84">
        <v>1</v>
      </c>
      <c r="L37" s="91">
        <f t="shared" si="0"/>
        <v>40</v>
      </c>
    </row>
    <row r="38" spans="1:12" ht="40.5" customHeight="1">
      <c r="A38" s="168"/>
      <c r="B38" s="151" t="s">
        <v>140</v>
      </c>
      <c r="C38" s="152"/>
      <c r="D38" s="39">
        <v>33</v>
      </c>
      <c r="E38" s="84">
        <v>3</v>
      </c>
      <c r="F38" s="84">
        <v>3</v>
      </c>
      <c r="G38" s="84">
        <v>1</v>
      </c>
      <c r="H38" s="84">
        <v>2</v>
      </c>
      <c r="I38" s="84">
        <v>1</v>
      </c>
      <c r="J38" s="84">
        <v>1</v>
      </c>
      <c r="K38" s="84"/>
      <c r="L38" s="91">
        <f t="shared" si="0"/>
        <v>0</v>
      </c>
    </row>
    <row r="39" spans="1:12" ht="18" customHeight="1">
      <c r="A39" s="168"/>
      <c r="B39" s="151" t="s">
        <v>210</v>
      </c>
      <c r="C39" s="152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6225</v>
      </c>
      <c r="F40" s="94">
        <v>4282</v>
      </c>
      <c r="G40" s="94">
        <v>69</v>
      </c>
      <c r="H40" s="94">
        <v>4659</v>
      </c>
      <c r="I40" s="94">
        <v>3499</v>
      </c>
      <c r="J40" s="94">
        <v>1566</v>
      </c>
      <c r="K40" s="94">
        <v>350</v>
      </c>
      <c r="L40" s="91">
        <f t="shared" si="0"/>
        <v>1943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2988</v>
      </c>
      <c r="F41" s="84">
        <v>2672</v>
      </c>
      <c r="G41" s="84"/>
      <c r="H41" s="84">
        <v>2707</v>
      </c>
      <c r="I41" s="84" t="s">
        <v>206</v>
      </c>
      <c r="J41" s="84">
        <v>281</v>
      </c>
      <c r="K41" s="84">
        <v>4</v>
      </c>
      <c r="L41" s="91">
        <f t="shared" si="0"/>
        <v>316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15</v>
      </c>
      <c r="F42" s="84">
        <v>14</v>
      </c>
      <c r="G42" s="84"/>
      <c r="H42" s="84">
        <v>12</v>
      </c>
      <c r="I42" s="84" t="s">
        <v>206</v>
      </c>
      <c r="J42" s="84">
        <v>3</v>
      </c>
      <c r="K42" s="84"/>
      <c r="L42" s="91">
        <f t="shared" si="0"/>
        <v>1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109</v>
      </c>
      <c r="F43" s="84">
        <v>107</v>
      </c>
      <c r="G43" s="84"/>
      <c r="H43" s="84">
        <v>103</v>
      </c>
      <c r="I43" s="84">
        <v>80</v>
      </c>
      <c r="J43" s="84">
        <v>6</v>
      </c>
      <c r="K43" s="84">
        <v>1</v>
      </c>
      <c r="L43" s="91">
        <f t="shared" si="0"/>
        <v>2</v>
      </c>
    </row>
    <row r="44" spans="1:12" ht="15.75" customHeight="1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>
        <f>E41+E43+E44</f>
        <v>3097</v>
      </c>
      <c r="F45" s="84">
        <f>F41+F43+F44</f>
        <v>2779</v>
      </c>
      <c r="G45" s="84">
        <f>G41+G43+G44</f>
        <v>0</v>
      </c>
      <c r="H45" s="84">
        <f>H41+H43+H44</f>
        <v>2810</v>
      </c>
      <c r="I45" s="84">
        <f>I43+I44</f>
        <v>80</v>
      </c>
      <c r="J45" s="84">
        <f>J41+J43+J44</f>
        <v>287</v>
      </c>
      <c r="K45" s="84">
        <f>K41+K43+K44</f>
        <v>5</v>
      </c>
      <c r="L45" s="91">
        <f t="shared" si="0"/>
        <v>318</v>
      </c>
    </row>
    <row r="46" spans="1:12">
      <c r="A46" s="165" t="s">
        <v>196</v>
      </c>
      <c r="B46" s="165"/>
      <c r="C46" s="165"/>
      <c r="D46" s="39">
        <v>41</v>
      </c>
      <c r="E46" s="84">
        <f t="shared" ref="E46:K46" si="2">E16+E25+E40+E45</f>
        <v>13631</v>
      </c>
      <c r="F46" s="84">
        <f t="shared" si="2"/>
        <v>10674</v>
      </c>
      <c r="G46" s="84">
        <f t="shared" si="2"/>
        <v>82</v>
      </c>
      <c r="H46" s="84">
        <f t="shared" si="2"/>
        <v>11132</v>
      </c>
      <c r="I46" s="84">
        <f t="shared" si="2"/>
        <v>6086</v>
      </c>
      <c r="J46" s="84">
        <f t="shared" si="2"/>
        <v>2499</v>
      </c>
      <c r="K46" s="84">
        <f t="shared" si="2"/>
        <v>602</v>
      </c>
      <c r="L46" s="91">
        <f t="shared" si="0"/>
        <v>2957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&amp;R2&amp;C&amp;R2&amp;C&amp;R2&amp;LCECB0231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111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111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450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3</v>
      </c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22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70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105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136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26</v>
      </c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>
        <v>27</v>
      </c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9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298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>
        <v>9</v>
      </c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>
        <v>21</v>
      </c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>
        <v>42</v>
      </c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125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>
        <v>4</v>
      </c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1733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9</v>
      </c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>
        <v>5</v>
      </c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>
        <v>1</v>
      </c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>
        <v>15</v>
      </c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9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>
        <v>7</v>
      </c>
    </row>
    <row r="36" spans="1:9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88</v>
      </c>
      <c r="I44" s="93"/>
    </row>
    <row r="45" spans="1:9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437</v>
      </c>
    </row>
    <row r="46" spans="1:9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103</v>
      </c>
    </row>
    <row r="47" spans="1:9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/>
    </row>
    <row r="48" spans="1:9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103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>
        <v>1</v>
      </c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75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84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82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2" orientation="portrait" r:id="rId1"/>
  <headerFooter>
    <oddFooter>&amp;R3&amp;C&amp;R3&amp;C&amp;R3&amp;LCECB0231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19"/>
  <sheetViews>
    <sheetView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408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252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17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>
        <v>1</v>
      </c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61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64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28</v>
      </c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1</v>
      </c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>
        <v>6</v>
      </c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>
        <v>1</v>
      </c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>
        <v>38420</v>
      </c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19</v>
      </c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1336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39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4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25</v>
      </c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73</v>
      </c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230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>
        <v>14</v>
      </c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>
        <v>2</v>
      </c>
    </row>
    <row r="35" spans="1:10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34</v>
      </c>
    </row>
    <row r="36" spans="1:10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>
        <v>8</v>
      </c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1398</v>
      </c>
      <c r="J37" s="114"/>
    </row>
    <row r="38" spans="1:10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2031</v>
      </c>
    </row>
    <row r="39" spans="1:10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1784</v>
      </c>
    </row>
    <row r="40" spans="1:10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2840</v>
      </c>
    </row>
    <row r="41" spans="1:10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3385</v>
      </c>
    </row>
    <row r="42" spans="1:10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/>
    </row>
    <row r="43" spans="1:10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301298768</v>
      </c>
    </row>
    <row r="44" spans="1:10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63828300</v>
      </c>
    </row>
    <row r="45" spans="1:10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121</v>
      </c>
    </row>
    <row r="47" spans="1:10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6</v>
      </c>
    </row>
    <row r="48" spans="1:10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520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122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14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10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8449</v>
      </c>
      <c r="F57" s="115">
        <f>F58+F61+F62+F63</f>
        <v>2074</v>
      </c>
      <c r="G57" s="115">
        <f>G58+G61+G62+G63</f>
        <v>418</v>
      </c>
      <c r="H57" s="115">
        <f>H58+H61+H62+H63</f>
        <v>101</v>
      </c>
      <c r="I57" s="115">
        <f>I58+I61+I62+I63</f>
        <v>90</v>
      </c>
    </row>
    <row r="58" spans="1:9" ht="13.5" customHeight="1">
      <c r="A58" s="195" t="s">
        <v>103</v>
      </c>
      <c r="B58" s="195"/>
      <c r="C58" s="195"/>
      <c r="D58" s="195"/>
      <c r="E58" s="94">
        <v>3132</v>
      </c>
      <c r="F58" s="94">
        <v>198</v>
      </c>
      <c r="G58" s="94">
        <v>80</v>
      </c>
      <c r="H58" s="94">
        <v>32</v>
      </c>
      <c r="I58" s="94">
        <v>15</v>
      </c>
    </row>
    <row r="59" spans="1:9" ht="13.5" customHeight="1">
      <c r="A59" s="241" t="s">
        <v>204</v>
      </c>
      <c r="B59" s="242"/>
      <c r="C59" s="242"/>
      <c r="D59" s="243"/>
      <c r="E59" s="86">
        <v>149</v>
      </c>
      <c r="F59" s="86">
        <v>136</v>
      </c>
      <c r="G59" s="86">
        <v>77</v>
      </c>
      <c r="H59" s="86">
        <v>31</v>
      </c>
      <c r="I59" s="86">
        <v>15</v>
      </c>
    </row>
    <row r="60" spans="1:9" ht="13.5" customHeight="1">
      <c r="A60" s="241" t="s">
        <v>205</v>
      </c>
      <c r="B60" s="242"/>
      <c r="C60" s="242"/>
      <c r="D60" s="243"/>
      <c r="E60" s="86">
        <v>2773</v>
      </c>
      <c r="F60" s="86">
        <v>12</v>
      </c>
      <c r="G60" s="86"/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>
        <v>102</v>
      </c>
      <c r="F61" s="84">
        <v>90</v>
      </c>
      <c r="G61" s="84">
        <v>13</v>
      </c>
      <c r="H61" s="84"/>
      <c r="I61" s="84">
        <v>1</v>
      </c>
    </row>
    <row r="62" spans="1:9" ht="13.5" customHeight="1">
      <c r="A62" s="237" t="s">
        <v>104</v>
      </c>
      <c r="B62" s="237"/>
      <c r="C62" s="237"/>
      <c r="D62" s="237"/>
      <c r="E62" s="84">
        <v>2601</v>
      </c>
      <c r="F62" s="84">
        <v>1594</v>
      </c>
      <c r="G62" s="84">
        <v>321</v>
      </c>
      <c r="H62" s="84">
        <v>69</v>
      </c>
      <c r="I62" s="84">
        <v>74</v>
      </c>
    </row>
    <row r="63" spans="1:9" ht="13.5" customHeight="1">
      <c r="A63" s="195" t="s">
        <v>108</v>
      </c>
      <c r="B63" s="195"/>
      <c r="C63" s="195"/>
      <c r="D63" s="195"/>
      <c r="E63" s="84">
        <v>2614</v>
      </c>
      <c r="F63" s="84">
        <v>192</v>
      </c>
      <c r="G63" s="84">
        <v>4</v>
      </c>
      <c r="H63" s="84"/>
      <c r="I63" s="84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3404</v>
      </c>
      <c r="G67" s="108">
        <v>30186679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1916</v>
      </c>
      <c r="G68" s="88">
        <v>25939013</v>
      </c>
      <c r="H68" s="102"/>
      <c r="I68" s="103"/>
    </row>
    <row r="69" spans="1:9">
      <c r="A69" s="236"/>
      <c r="B69" s="255" t="s">
        <v>189</v>
      </c>
      <c r="C69" s="256"/>
      <c r="D69" s="256"/>
      <c r="E69" s="257"/>
      <c r="F69" s="109">
        <v>1488</v>
      </c>
      <c r="G69" s="88">
        <v>4247666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1003</v>
      </c>
      <c r="G70" s="108">
        <v>594879</v>
      </c>
      <c r="H70" s="102"/>
      <c r="I70" s="103"/>
    </row>
    <row r="71" spans="1:9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</row>
    <row r="118" spans="1:9">
      <c r="A118" s="2"/>
    </row>
    <row r="119" spans="1:9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9" firstPageNumber="11" orientation="portrait" useFirstPageNumber="1" r:id="rId1"/>
  <headerFooter alignWithMargins="0">
    <oddFooter>&amp;R4&amp;C&amp;R4&amp;C&amp;R4&amp;LCECB0231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24.089635854341736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39.638157894736842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15.789473684210526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22.349936143039592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1.7421602787456445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104.29080007494848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1113.2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1363.1</v>
      </c>
    </row>
    <row r="11" spans="1:4" ht="16.5" customHeight="1">
      <c r="A11" s="217" t="s">
        <v>62</v>
      </c>
      <c r="B11" s="219"/>
      <c r="C11" s="10">
        <v>9</v>
      </c>
      <c r="D11" s="84">
        <v>89</v>
      </c>
    </row>
    <row r="12" spans="1:4" ht="16.5" customHeight="1">
      <c r="A12" s="237" t="s">
        <v>103</v>
      </c>
      <c r="B12" s="237"/>
      <c r="C12" s="10">
        <v>10</v>
      </c>
      <c r="D12" s="84">
        <v>43</v>
      </c>
    </row>
    <row r="13" spans="1:4" ht="16.5" customHeight="1">
      <c r="A13" s="241" t="s">
        <v>204</v>
      </c>
      <c r="B13" s="243"/>
      <c r="C13" s="10">
        <v>11</v>
      </c>
      <c r="D13" s="94">
        <v>276</v>
      </c>
    </row>
    <row r="14" spans="1:4" ht="16.5" customHeight="1">
      <c r="A14" s="241" t="s">
        <v>205</v>
      </c>
      <c r="B14" s="243"/>
      <c r="C14" s="10">
        <v>12</v>
      </c>
      <c r="D14" s="94">
        <v>4</v>
      </c>
    </row>
    <row r="15" spans="1:4" ht="16.5" customHeight="1">
      <c r="A15" s="237" t="s">
        <v>30</v>
      </c>
      <c r="B15" s="237"/>
      <c r="C15" s="10">
        <v>13</v>
      </c>
      <c r="D15" s="84">
        <v>135</v>
      </c>
    </row>
    <row r="16" spans="1:4" ht="16.5" customHeight="1">
      <c r="A16" s="237" t="s">
        <v>104</v>
      </c>
      <c r="B16" s="237"/>
      <c r="C16" s="10">
        <v>14</v>
      </c>
      <c r="D16" s="84">
        <v>150</v>
      </c>
    </row>
    <row r="17" spans="1:7" ht="16.5" customHeight="1">
      <c r="A17" s="237" t="s">
        <v>108</v>
      </c>
      <c r="B17" s="237"/>
      <c r="C17" s="10">
        <v>15</v>
      </c>
      <c r="D17" s="84">
        <v>42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29" t="s">
        <v>167</v>
      </c>
      <c r="B20" s="329"/>
      <c r="C20" s="330" t="s">
        <v>212</v>
      </c>
      <c r="D20" s="330"/>
    </row>
    <row r="21" spans="1:7" ht="15.75" customHeight="1">
      <c r="A21" s="59"/>
      <c r="B21" s="79" t="s">
        <v>97</v>
      </c>
      <c r="C21" s="324" t="s">
        <v>98</v>
      </c>
      <c r="D21" s="324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7" ht="15.75" customHeight="1">
      <c r="A24" s="61"/>
      <c r="B24" s="79" t="s">
        <v>97</v>
      </c>
      <c r="C24" s="324" t="s">
        <v>98</v>
      </c>
      <c r="D24" s="324"/>
    </row>
    <row r="25" spans="1:7">
      <c r="A25" s="62" t="s">
        <v>99</v>
      </c>
      <c r="B25" s="82"/>
      <c r="C25" s="325" t="s">
        <v>214</v>
      </c>
      <c r="D25" s="325"/>
    </row>
    <row r="26" spans="1:7">
      <c r="A26" s="63" t="s">
        <v>100</v>
      </c>
      <c r="B26" s="82"/>
      <c r="C26" s="256" t="s">
        <v>214</v>
      </c>
      <c r="D26" s="256"/>
    </row>
    <row r="27" spans="1:7">
      <c r="A27" s="62" t="s">
        <v>101</v>
      </c>
      <c r="B27" s="83"/>
      <c r="C27" s="256" t="s">
        <v>215</v>
      </c>
      <c r="D27" s="256"/>
    </row>
    <row r="28" spans="1:7" ht="15.75" customHeight="1"/>
    <row r="29" spans="1:7" ht="12.75" customHeight="1">
      <c r="C29" s="328" t="s">
        <v>216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&amp;R5&amp;C&amp;R5&amp;C&amp;R5&amp;LCECB0231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2020-09-01T06:11:52Z</cp:lastPrinted>
  <dcterms:created xsi:type="dcterms:W3CDTF">2004-04-20T14:33:35Z</dcterms:created>
  <dcterms:modified xsi:type="dcterms:W3CDTF">2021-02-08T09:32:55Z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CECB0231</vt:lpwstr>
  </property>
  <property fmtid="{D5CDD505-2E9C-101B-9397-08002B2CF9AE}" pid="9" name="Підрозділ">
    <vt:lpwstr>Ленінський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